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7970" windowHeight="8190"/>
  </bookViews>
  <sheets>
    <sheet name="Rent Sch S8, LIHTC, FH &amp; RLP" sheetId="18" r:id="rId1"/>
    <sheet name="MH Review Worksheet (year)" sheetId="17" state="hidden" r:id="rId2"/>
    <sheet name="Budget Review Report" sheetId="13" state="hidden" r:id="rId3"/>
    <sheet name="Sheet1" sheetId="12" state="hidden" r:id="rId4"/>
  </sheets>
  <externalReferences>
    <externalReference r:id="rId5"/>
  </externalReferences>
  <definedNames>
    <definedName name="_xlnm.Print_Area" localSheetId="2">'Budget Review Report'!$A$1:$E$53</definedName>
    <definedName name="_xlnm.Print_Area" localSheetId="0">'Rent Sch S8, LIHTC, FH &amp; RLP'!$A$1:$L$79</definedName>
    <definedName name="restrictions" localSheetId="0">[1]Sheet1!$B$11:$B$38</definedName>
    <definedName name="restrictions">Sheet1!$B$11:$B$38</definedName>
  </definedNames>
  <calcPr calcId="162913"/>
</workbook>
</file>

<file path=xl/calcChain.xml><?xml version="1.0" encoding="utf-8"?>
<calcChain xmlns="http://schemas.openxmlformats.org/spreadsheetml/2006/main">
  <c r="D58" i="18" l="1"/>
  <c r="D60" i="18" s="1"/>
  <c r="D55" i="18"/>
  <c r="D57" i="18" s="1"/>
  <c r="D52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D61" i="18" l="1"/>
  <c r="D63" i="18" l="1"/>
  <c r="D64" i="18"/>
  <c r="D65" i="18" s="1"/>
  <c r="K32" i="17" l="1"/>
  <c r="J32" i="17"/>
  <c r="D14" i="17"/>
  <c r="D13" i="17"/>
  <c r="D15" i="17" s="1"/>
  <c r="E27" i="13" l="1"/>
  <c r="G13" i="17" l="1"/>
  <c r="G15" i="17"/>
  <c r="G14" i="17"/>
  <c r="F27" i="17" l="1"/>
  <c r="D27" i="17"/>
  <c r="D26" i="17"/>
  <c r="E27" i="17" l="1"/>
  <c r="G27" i="17" s="1"/>
  <c r="K4" i="17" l="1"/>
  <c r="J6" i="17"/>
  <c r="J4" i="17"/>
  <c r="J30" i="17"/>
  <c r="J26" i="17"/>
  <c r="J24" i="17"/>
  <c r="J16" i="17"/>
  <c r="L32" i="17" l="1"/>
  <c r="M32" i="17" s="1"/>
  <c r="B11" i="13" l="1"/>
  <c r="F23" i="17" l="1"/>
  <c r="B6" i="13" l="1"/>
  <c r="B10" i="13"/>
  <c r="C3" i="17" l="1"/>
  <c r="C6" i="17"/>
  <c r="B9" i="13"/>
  <c r="C5" i="17"/>
  <c r="B8" i="13"/>
  <c r="C4" i="17"/>
  <c r="K30" i="17"/>
  <c r="K26" i="17"/>
  <c r="K24" i="17"/>
  <c r="K16" i="17"/>
  <c r="K6" i="17"/>
  <c r="C21" i="17"/>
  <c r="C22" i="17"/>
  <c r="C20" i="17"/>
  <c r="C19" i="17"/>
  <c r="L30" i="17" l="1"/>
  <c r="K7" i="17"/>
  <c r="L24" i="17"/>
  <c r="M24" i="17" s="1"/>
  <c r="L16" i="17"/>
  <c r="M16" i="17" s="1"/>
  <c r="C23" i="17"/>
  <c r="G23" i="17" s="1"/>
  <c r="L26" i="17"/>
  <c r="M26" i="17" s="1"/>
  <c r="M30" i="17" l="1"/>
  <c r="K9" i="17" l="1"/>
  <c r="J9" i="17" l="1"/>
  <c r="J28" i="17" l="1"/>
  <c r="E28" i="17" l="1"/>
  <c r="E6" i="13"/>
  <c r="G6" i="13"/>
  <c r="F6" i="13"/>
  <c r="K22" i="17" l="1"/>
  <c r="K20" i="17"/>
  <c r="J22" i="17" l="1"/>
  <c r="L22" i="17" s="1"/>
  <c r="M22" i="17" s="1"/>
  <c r="J20" i="17"/>
  <c r="L20" i="17" s="1"/>
  <c r="M20" i="17" s="1"/>
  <c r="J18" i="17"/>
  <c r="K18" i="17"/>
  <c r="J34" i="17" l="1"/>
  <c r="F37" i="17"/>
  <c r="L18" i="17"/>
  <c r="M18" i="17" l="1"/>
  <c r="K37" i="17" s="1"/>
  <c r="C34" i="17" l="1"/>
  <c r="E20" i="13" s="1"/>
  <c r="L4" i="17" l="1"/>
  <c r="M4" i="17" s="1"/>
  <c r="K28" i="17" l="1"/>
  <c r="L28" i="17" l="1"/>
  <c r="K34" i="17"/>
  <c r="K11" i="17"/>
  <c r="M28" i="17" l="1"/>
  <c r="L34" i="17"/>
  <c r="M34" i="17" s="1"/>
  <c r="J7" i="17"/>
  <c r="L6" i="17"/>
  <c r="M6" i="17" s="1"/>
  <c r="J11" i="17"/>
  <c r="L11" i="17" s="1"/>
  <c r="M11" i="17" s="1"/>
  <c r="L9" i="17" l="1"/>
  <c r="M9" i="17" s="1"/>
  <c r="G37" i="17"/>
</calcChain>
</file>

<file path=xl/sharedStrings.xml><?xml version="1.0" encoding="utf-8"?>
<sst xmlns="http://schemas.openxmlformats.org/spreadsheetml/2006/main" count="249" uniqueCount="217">
  <si>
    <t>Total</t>
  </si>
  <si>
    <t>Utility Allowance</t>
  </si>
  <si>
    <t>Proposed Gross Rent</t>
  </si>
  <si>
    <t>Utility Allowance Calculation</t>
  </si>
  <si>
    <t>Heating</t>
  </si>
  <si>
    <t>Water Heating</t>
  </si>
  <si>
    <t>Market</t>
  </si>
  <si>
    <t>30% LH</t>
  </si>
  <si>
    <t>40% LH</t>
  </si>
  <si>
    <t>50% LH</t>
  </si>
  <si>
    <t>60% LH</t>
  </si>
  <si>
    <t>30% HH</t>
  </si>
  <si>
    <t>40% HH</t>
  </si>
  <si>
    <t>50% HH</t>
  </si>
  <si>
    <t>60% HH</t>
  </si>
  <si>
    <t>30% LH PBV</t>
  </si>
  <si>
    <t>40% LH PBV</t>
  </si>
  <si>
    <t>50% LH PBV</t>
  </si>
  <si>
    <t>60% LH PBV</t>
  </si>
  <si>
    <t>30% HH PBV</t>
  </si>
  <si>
    <t>40% HH PBV</t>
  </si>
  <si>
    <t>50% HH PBV</t>
  </si>
  <si>
    <t>60% HH PBV</t>
  </si>
  <si>
    <t>Maximum Allowable  Rents</t>
  </si>
  <si>
    <t>Number of months at current rent</t>
  </si>
  <si>
    <t>Number of months at proposed rent</t>
  </si>
  <si>
    <t>Number of Units</t>
  </si>
  <si>
    <t>Rent 
Restriction</t>
  </si>
  <si>
    <t>0 Bedroom</t>
  </si>
  <si>
    <t>1 Bedroom</t>
  </si>
  <si>
    <t>2 Bedroom</t>
  </si>
  <si>
    <t>3 Bedroom</t>
  </si>
  <si>
    <t xml:space="preserve">Utility Paid by Tenant </t>
  </si>
  <si>
    <t>Bedroom Type</t>
  </si>
  <si>
    <t xml:space="preserve">4 Bedroom </t>
  </si>
  <si>
    <t>Property Name:</t>
  </si>
  <si>
    <t>Property Number:</t>
  </si>
  <si>
    <t>Number of Units:</t>
  </si>
  <si>
    <t>Owner Entity:</t>
  </si>
  <si>
    <t>Management Agent:</t>
  </si>
  <si>
    <t>Phone:</t>
  </si>
  <si>
    <t>MaineHousing Instructions:</t>
  </si>
  <si>
    <t>Period covered by this budget:</t>
  </si>
  <si>
    <t>Contact Name:</t>
  </si>
  <si>
    <t>Starting date:</t>
  </si>
  <si>
    <t>Ending date:</t>
  </si>
  <si>
    <t>Date</t>
  </si>
  <si>
    <t>MaineHousing Signature</t>
  </si>
  <si>
    <t>Rent Increase Effective Date:</t>
  </si>
  <si>
    <t>Current Year Annualized Actuals</t>
  </si>
  <si>
    <t>- The white cells should be completed by the Owner/Manager.</t>
  </si>
  <si>
    <t>Cooking</t>
  </si>
  <si>
    <t>Replacement Reserve</t>
  </si>
  <si>
    <t>County/MSA:</t>
  </si>
  <si>
    <t>Source of Utility</t>
  </si>
  <si>
    <t>Property Address:</t>
  </si>
  <si>
    <t>Return Email Address:</t>
  </si>
  <si>
    <t>Response Required:</t>
  </si>
  <si>
    <t>Asset Management Division</t>
  </si>
  <si>
    <t>No</t>
  </si>
  <si>
    <t>Annual Budget Report</t>
  </si>
  <si>
    <t>Yes</t>
  </si>
  <si>
    <t>Please respond by:</t>
  </si>
  <si>
    <t>Date:</t>
  </si>
  <si>
    <t>Property:</t>
  </si>
  <si>
    <r>
      <t xml:space="preserve">        </t>
    </r>
    <r>
      <rPr>
        <b/>
        <sz val="12"/>
        <rFont val="Garamond"/>
        <family val="1"/>
      </rPr>
      <t>Project #:</t>
    </r>
  </si>
  <si>
    <t>Manager:</t>
  </si>
  <si>
    <t>Reviewer:</t>
  </si>
  <si>
    <r>
      <t xml:space="preserve">Dear </t>
    </r>
    <r>
      <rPr>
        <sz val="12"/>
        <color rgb="FF5B9BD5"/>
        <rFont val="Garamond"/>
        <family val="1"/>
      </rPr>
      <t>Owner/Manager</t>
    </r>
    <r>
      <rPr>
        <sz val="12"/>
        <rFont val="Garamond"/>
        <family val="1"/>
      </rPr>
      <t>:</t>
    </r>
  </si>
  <si>
    <t>Our review of the annual budget submitted for your property is complete.</t>
  </si>
  <si>
    <r>
      <t xml:space="preserve">Account:   </t>
    </r>
    <r>
      <rPr>
        <u/>
        <sz val="12"/>
        <rFont val="Garamond"/>
        <family val="1"/>
      </rPr>
      <t>Replacement Reserve</t>
    </r>
  </si>
  <si>
    <r>
      <t xml:space="preserve">Purpose:   </t>
    </r>
    <r>
      <rPr>
        <u/>
        <sz val="12"/>
        <rFont val="Garamond"/>
        <family val="1"/>
      </rPr>
      <t>see above</t>
    </r>
  </si>
  <si>
    <r>
      <t>Comments:</t>
    </r>
    <r>
      <rPr>
        <u/>
        <sz val="12"/>
        <rFont val="Garamond"/>
        <family val="1"/>
      </rPr>
      <t xml:space="preserve">  </t>
    </r>
  </si>
  <si>
    <t>Please feel free to contact us with any questions you may have concerning this review.</t>
  </si>
  <si>
    <t xml:space="preserve">·       </t>
  </si>
  <si>
    <t xml:space="preserve"> </t>
  </si>
  <si>
    <t>HTF</t>
  </si>
  <si>
    <t>811 PRA</t>
  </si>
  <si>
    <t>40% PBV</t>
  </si>
  <si>
    <t>50% PBV</t>
  </si>
  <si>
    <t>60% PBV</t>
  </si>
  <si>
    <t>Total Current Monthly Rent</t>
  </si>
  <si>
    <t>Total Proposed Monthly Rent</t>
  </si>
  <si>
    <t>Total Annual Proposed Rents</t>
  </si>
  <si>
    <t>0 Bedroom Market</t>
  </si>
  <si>
    <t>1 Bedroom Market</t>
  </si>
  <si>
    <t>2 Bedroom Market</t>
  </si>
  <si>
    <t>3 Bedroom Market</t>
  </si>
  <si>
    <t>4 Bedroom Market</t>
  </si>
  <si>
    <t>Total Units</t>
  </si>
  <si>
    <t xml:space="preserve">- The Proposed Gross Rent total will show in red font if it exceeds the Maximum Allowable Rents </t>
  </si>
  <si>
    <t>Rental Income</t>
  </si>
  <si>
    <t>MaineHousing Review Worksheet</t>
  </si>
  <si>
    <t>Income Review</t>
  </si>
  <si>
    <t>Per budget</t>
  </si>
  <si>
    <t>difference</t>
  </si>
  <si>
    <t>% change</t>
  </si>
  <si>
    <t>Year End</t>
  </si>
  <si>
    <t>Received</t>
  </si>
  <si>
    <t>Property Name</t>
  </si>
  <si>
    <t>Property Number</t>
  </si>
  <si>
    <t>Budget Vacancy $</t>
  </si>
  <si>
    <t>Number of units</t>
  </si>
  <si>
    <t>Vacancy % of GR</t>
  </si>
  <si>
    <t>Asset Manager</t>
  </si>
  <si>
    <t>Financial Officer</t>
  </si>
  <si>
    <t>Net Rental Income</t>
  </si>
  <si>
    <t>Total income</t>
  </si>
  <si>
    <t>% or $ amount</t>
  </si>
  <si>
    <t>Management fee</t>
  </si>
  <si>
    <t>Expense Review</t>
  </si>
  <si>
    <t xml:space="preserve">Mortgage payments </t>
  </si>
  <si>
    <t>AOD #</t>
  </si>
  <si>
    <t>Annual</t>
  </si>
  <si>
    <t>Type</t>
  </si>
  <si>
    <t>Total Management</t>
  </si>
  <si>
    <t>Utilities</t>
  </si>
  <si>
    <t>Maintenance</t>
  </si>
  <si>
    <t>Taxes</t>
  </si>
  <si>
    <t>Insurance</t>
  </si>
  <si>
    <t>Effective Date</t>
  </si>
  <si>
    <t>RSC expenses</t>
  </si>
  <si>
    <t>% or $</t>
  </si>
  <si>
    <t xml:space="preserve">Audit </t>
  </si>
  <si>
    <t>Replacement Reserve End Balance Per Unit</t>
  </si>
  <si>
    <t>Surplus (Deficit)</t>
  </si>
  <si>
    <t>ODE/CIE</t>
  </si>
  <si>
    <t>Net Operating Cash</t>
  </si>
  <si>
    <t>ODE/CIE Balance</t>
  </si>
  <si>
    <t xml:space="preserve">Current Year </t>
  </si>
  <si>
    <t>Budget</t>
  </si>
  <si>
    <t>Proposed budgeted increase</t>
  </si>
  <si>
    <t>Comments:</t>
  </si>
  <si>
    <t>FO</t>
  </si>
  <si>
    <t>AM</t>
  </si>
  <si>
    <t>Monthly</t>
  </si>
  <si>
    <t>a.</t>
  </si>
  <si>
    <t>Other Electric                             (lighting, refrigerators, etc.)</t>
  </si>
  <si>
    <t>Total expenses</t>
  </si>
  <si>
    <t>Sundry</t>
  </si>
  <si>
    <t>Lewiston-Auburn MSA</t>
  </si>
  <si>
    <t>Aroostook County</t>
  </si>
  <si>
    <t>Cumberland HMFA</t>
  </si>
  <si>
    <t>Portland HMFA</t>
  </si>
  <si>
    <t>Franklin County</t>
  </si>
  <si>
    <t>Hancock County</t>
  </si>
  <si>
    <t>Kennebec County</t>
  </si>
  <si>
    <t>Knox County</t>
  </si>
  <si>
    <t>Lincoln County</t>
  </si>
  <si>
    <t>Oxford County</t>
  </si>
  <si>
    <t>Penobscot County</t>
  </si>
  <si>
    <t>Bangor HMFA</t>
  </si>
  <si>
    <t>Piscataquis County</t>
  </si>
  <si>
    <t>Sagadahoc County</t>
  </si>
  <si>
    <t>Somerset County</t>
  </si>
  <si>
    <t>Waldo County</t>
  </si>
  <si>
    <t>Washington County</t>
  </si>
  <si>
    <t>York HMFA</t>
  </si>
  <si>
    <t>York-Kittery-So Berwick HMFA</t>
  </si>
  <si>
    <t xml:space="preserve">Total Net Rental Income </t>
  </si>
  <si>
    <t>Debt Service</t>
  </si>
  <si>
    <t>Alison Dyer</t>
  </si>
  <si>
    <t>Debra Johnson</t>
  </si>
  <si>
    <t>Eric Ross</t>
  </si>
  <si>
    <t>Grace Parker</t>
  </si>
  <si>
    <t>Jamie Johnson</t>
  </si>
  <si>
    <t>Judith Gilbert</t>
  </si>
  <si>
    <t>TinaMarie Clary</t>
  </si>
  <si>
    <t>William Kuhl</t>
  </si>
  <si>
    <t>Amanda Jankowski</t>
  </si>
  <si>
    <t>Billy Clark</t>
  </si>
  <si>
    <t>Steven McDermott</t>
  </si>
  <si>
    <t>Cindy Wardwell</t>
  </si>
  <si>
    <t>Lori Johnson</t>
  </si>
  <si>
    <t>Ricci Abbott</t>
  </si>
  <si>
    <t>Management Fee per Management Agreement</t>
  </si>
  <si>
    <t>Add A Maximum (if applicable)</t>
  </si>
  <si>
    <t>Management Fee</t>
  </si>
  <si>
    <t>Total Management Charge Limit per Agreement</t>
  </si>
  <si>
    <t>Owner/Manager Proposed</t>
  </si>
  <si>
    <t>Variance</t>
  </si>
  <si>
    <t xml:space="preserve">Management Costs as a percentage of effective income  </t>
  </si>
  <si>
    <t>Specify PHA:</t>
  </si>
  <si>
    <t>Utility Chart Effective Date:</t>
  </si>
  <si>
    <t>- Complete the Utility Allowance Calculation section if tenants are responsible for any portion of tenant utility costs.  Identify type, source, chart (specify which PHA) and chart date.</t>
  </si>
  <si>
    <t xml:space="preserve">For Fiscal Year End: </t>
  </si>
  <si>
    <t>30% PBV</t>
  </si>
  <si>
    <r>
      <t>Plus Subsidy (</t>
    </r>
    <r>
      <rPr>
        <b/>
        <sz val="11"/>
        <rFont val="Garamond"/>
        <family val="1"/>
      </rPr>
      <t>defined above</t>
    </r>
    <r>
      <rPr>
        <sz val="11"/>
        <rFont val="Garamond"/>
        <family val="1"/>
      </rPr>
      <t>)</t>
    </r>
  </si>
  <si>
    <t>Proposed Contract Rent</t>
  </si>
  <si>
    <t>Current Contract Rent</t>
  </si>
  <si>
    <r>
      <rPr>
        <sz val="12"/>
        <color theme="4"/>
        <rFont val="Garamond"/>
        <family val="1"/>
      </rPr>
      <t>RLP/FedHome/LIHTC</t>
    </r>
    <r>
      <rPr>
        <sz val="12"/>
        <color theme="1"/>
        <rFont val="Garamond"/>
        <family val="1"/>
      </rPr>
      <t xml:space="preserve"> Rent Increase effective, </t>
    </r>
    <r>
      <rPr>
        <sz val="12"/>
        <color theme="4"/>
        <rFont val="Garamond"/>
        <family val="1"/>
      </rPr>
      <t>date</t>
    </r>
    <r>
      <rPr>
        <sz val="12"/>
        <color theme="1"/>
        <rFont val="Garamond"/>
        <family val="1"/>
      </rPr>
      <t xml:space="preserve">, pursuant to the lease and state law as listed on Tab 3-Rent Sch S8, LIHTC, FH &amp; RLP.  </t>
    </r>
  </si>
  <si>
    <t xml:space="preserve">Fixed Asset transaction for the following purposes in the amount of: </t>
  </si>
  <si>
    <r>
      <t xml:space="preserve">Amount:   </t>
    </r>
    <r>
      <rPr>
        <sz val="12"/>
        <color theme="3" tint="0.39997558519241921"/>
        <rFont val="Garamond"/>
        <family val="1"/>
      </rPr>
      <t>$</t>
    </r>
  </si>
  <si>
    <t>Use of Restricted Reserve Escrows for the following:</t>
  </si>
  <si>
    <r>
      <t xml:space="preserve">2)                  The budget, after adjustments,  projects year-end </t>
    </r>
    <r>
      <rPr>
        <sz val="12"/>
        <color rgb="FF5B9BD5"/>
        <rFont val="Garamond"/>
        <family val="1"/>
      </rPr>
      <t>surplus cash/cash deficit</t>
    </r>
    <r>
      <rPr>
        <sz val="12"/>
        <rFont val="Garamond"/>
        <family val="1"/>
      </rPr>
      <t xml:space="preserve"> in the amount of: </t>
    </r>
  </si>
  <si>
    <t>3)                  MaineHousing approves the following actions reflected in the budget:</t>
  </si>
  <si>
    <t>1)                  The Budget, after adjustments, was acceptable:  see below for comments and utilize the MaineHousing use column of the attached budget for adjustments.</t>
  </si>
  <si>
    <t>Expenditures for Purchase</t>
  </si>
  <si>
    <t>Amount</t>
  </si>
  <si>
    <t>Bids/Specs Required (*)</t>
  </si>
  <si>
    <t xml:space="preserve">·       * Uses of Replacement Reserve funds are contingent on MaineHousing’s review and approval of bids and specifications prior to work commencing.  Owner/Managers must obtain 3 bids for all contracts over $5,000. </t>
  </si>
  <si>
    <t xml:space="preserve">·       The approved Management Agreement does not include the use of Addendum A however; one has been completed as part of the budget.  Attached is the most recent management agreement form to complete if you would like to implement the use of Addendum A.  </t>
  </si>
  <si>
    <t xml:space="preserve">·       HUD and FedHome published rents and/or published Utility Allowances may change between the date of budget approval and the effective date of the applicable chart(s). A change would require re-approval by MaineHousing prior to implementation and subject to the requirements of providing tenants with the necessary notice of rent increase.  </t>
  </si>
  <si>
    <t xml:space="preserve">·       There were no planned fixed asset transactions noted on tab 6-Transaction Schedules. </t>
  </si>
  <si>
    <t>c.</t>
  </si>
  <si>
    <t>b.</t>
  </si>
  <si>
    <t>LIHTC Maximum Allowable Rent Chart Effective Date:</t>
  </si>
  <si>
    <t>FedHome Maximum Allowable Rent Chart Effective Date:</t>
  </si>
  <si>
    <t>HTF Maximum Allowable Rent Chart Effective Date:</t>
  </si>
  <si>
    <t xml:space="preserve"> Vacancy Percentage</t>
  </si>
  <si>
    <t>As of</t>
  </si>
  <si>
    <t>Daniel Towle Jr.</t>
  </si>
  <si>
    <t>Financial Officer Analysis</t>
  </si>
  <si>
    <t>Revised 5/30/2024</t>
  </si>
  <si>
    <t>-This form must only be completed if the property contains LIHTC, RLP, HOME,HTF, HOME-ARP or a combination of the previous and Section 8.</t>
  </si>
  <si>
    <t xml:space="preserve">- Subsidy is defined as projected Housing Choice Voucher, PBV, BRAP or STEP payments and should be listed on Line 60. </t>
  </si>
  <si>
    <t>Rent Schedule Section 8, LIHTC, RLP, HOME, HTF, HOME-ARP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</si>
</sst>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[$-409]mmmm\ d\,\ yyyy;@"/>
    <numFmt numFmtId="167" formatCode="_(&quot;$&quot;* #,##0_);_(&quot;$&quot;* \(#,##0\);_(&quot;$&quot;* &quot;-&quot;??_);_(@_)"/>
    <numFmt numFmtId="168" formatCode="m/d/yyyy;@"/>
    <numFmt numFmtId="169" formatCode="&quot;$&quot;#,##0.00"/>
    <numFmt numFmtId="170" formatCode="[&lt;=9999999]###\-####;\(###\)\ ###\-####"/>
    <numFmt numFmtId="171" formatCode="[$-F800]dddd\,\ mmmm\ dd\,\ yyyy"/>
  </numFmts>
  <fonts count="20" x14ac:knownFonts="1">
    <font>
      <sz val="10"/>
      <name val="Arial"/>
    </font>
    <font>
      <sz val="10"/>
      <name val="Arial"/>
      <family val="2"/>
    </font>
    <font>
      <sz val="8"/>
      <color rgb="FF000000"/>
      <name val="Segoe UI"/>
      <family val="2"/>
    </font>
    <font>
      <sz val="11"/>
      <name val="Garamond"/>
      <family val="1"/>
    </font>
    <font>
      <b/>
      <sz val="11"/>
      <name val="Garamond"/>
      <family val="1"/>
    </font>
    <font>
      <sz val="10"/>
      <name val="Garamond"/>
      <family val="1"/>
    </font>
    <font>
      <sz val="10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u/>
      <sz val="12"/>
      <name val="Garamond"/>
      <family val="1"/>
    </font>
    <font>
      <b/>
      <u/>
      <sz val="12"/>
      <name val="Garamond"/>
      <family val="1"/>
    </font>
    <font>
      <sz val="12"/>
      <color rgb="FF5B9BD5"/>
      <name val="Garamond"/>
      <family val="1"/>
    </font>
    <font>
      <sz val="12"/>
      <color theme="3" tint="0.39997558519241921"/>
      <name val="Garamond"/>
      <family val="1"/>
    </font>
    <font>
      <sz val="10"/>
      <name val="Arial"/>
      <family val="2"/>
    </font>
    <font>
      <b/>
      <sz val="14"/>
      <name val="Garamond"/>
      <family val="1"/>
    </font>
    <font>
      <u/>
      <sz val="11"/>
      <name val="Garamond"/>
      <family val="1"/>
    </font>
    <font>
      <sz val="12"/>
      <color theme="1"/>
      <name val="Garamond"/>
      <family val="1"/>
    </font>
    <font>
      <u/>
      <sz val="10"/>
      <color theme="10"/>
      <name val="Arial"/>
      <family val="2"/>
    </font>
    <font>
      <sz val="12"/>
      <color theme="4"/>
      <name val="Garamond"/>
      <family val="1"/>
    </font>
    <font>
      <b/>
      <sz val="18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402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2" borderId="0" xfId="0" applyFont="1" applyFill="1" applyBorder="1"/>
    <xf numFmtId="0" fontId="3" fillId="2" borderId="0" xfId="0" applyFont="1" applyFill="1"/>
    <xf numFmtId="0" fontId="3" fillId="0" borderId="0" xfId="0" applyFont="1" applyFill="1"/>
    <xf numFmtId="0" fontId="7" fillId="2" borderId="0" xfId="0" applyFont="1" applyFill="1" applyAlignment="1">
      <alignment horizontal="left" vertical="center" indent="8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7" fillId="2" borderId="12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7" fillId="2" borderId="12" xfId="0" applyFont="1" applyFill="1" applyBorder="1" applyAlignment="1">
      <alignment horizontal="center" vertical="top" wrapText="1"/>
    </xf>
    <xf numFmtId="166" fontId="7" fillId="2" borderId="12" xfId="0" applyNumberFormat="1" applyFont="1" applyFill="1" applyBorder="1" applyAlignment="1">
      <alignment horizontal="center" vertical="top" wrapText="1"/>
    </xf>
    <xf numFmtId="0" fontId="7" fillId="2" borderId="0" xfId="0" applyNumberFormat="1" applyFont="1" applyFill="1" applyAlignment="1">
      <alignment horizontal="left" vertical="center"/>
    </xf>
    <xf numFmtId="0" fontId="7" fillId="2" borderId="0" xfId="0" applyFont="1" applyFill="1"/>
    <xf numFmtId="14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44" fontId="7" fillId="2" borderId="12" xfId="2" applyFont="1" applyFill="1" applyBorder="1"/>
    <xf numFmtId="0" fontId="7" fillId="2" borderId="0" xfId="0" applyFont="1" applyFill="1" applyBorder="1"/>
    <xf numFmtId="0" fontId="3" fillId="0" borderId="0" xfId="0" applyFont="1" applyProtection="1"/>
    <xf numFmtId="0" fontId="1" fillId="0" borderId="0" xfId="0" applyFont="1" applyProtection="1"/>
    <xf numFmtId="0" fontId="3" fillId="5" borderId="39" xfId="0" applyFont="1" applyFill="1" applyBorder="1" applyAlignment="1">
      <alignment horizontal="center"/>
    </xf>
    <xf numFmtId="0" fontId="3" fillId="5" borderId="40" xfId="0" applyFont="1" applyFill="1" applyBorder="1" applyAlignment="1">
      <alignment horizontal="center"/>
    </xf>
    <xf numFmtId="0" fontId="3" fillId="5" borderId="40" xfId="0" applyFont="1" applyFill="1" applyBorder="1" applyAlignment="1">
      <alignment horizontal="center" wrapText="1"/>
    </xf>
    <xf numFmtId="0" fontId="3" fillId="5" borderId="41" xfId="0" applyFont="1" applyFill="1" applyBorder="1" applyAlignment="1">
      <alignment horizontal="center"/>
    </xf>
    <xf numFmtId="14" fontId="3" fillId="5" borderId="36" xfId="0" applyNumberFormat="1" applyFont="1" applyFill="1" applyBorder="1"/>
    <xf numFmtId="0" fontId="3" fillId="5" borderId="16" xfId="0" applyFont="1" applyFill="1" applyBorder="1"/>
    <xf numFmtId="0" fontId="3" fillId="5" borderId="24" xfId="0" applyFont="1" applyFill="1" applyBorder="1" applyAlignment="1">
      <alignment horizontal="center"/>
    </xf>
    <xf numFmtId="0" fontId="3" fillId="5" borderId="30" xfId="0" applyFont="1" applyFill="1" applyBorder="1"/>
    <xf numFmtId="167" fontId="3" fillId="5" borderId="12" xfId="2" applyNumberFormat="1" applyFont="1" applyFill="1" applyBorder="1"/>
    <xf numFmtId="6" fontId="3" fillId="5" borderId="12" xfId="0" applyNumberFormat="1" applyFont="1" applyFill="1" applyBorder="1"/>
    <xf numFmtId="10" fontId="3" fillId="5" borderId="23" xfId="0" applyNumberFormat="1" applyFont="1" applyFill="1" applyBorder="1"/>
    <xf numFmtId="14" fontId="3" fillId="2" borderId="23" xfId="0" applyNumberFormat="1" applyFont="1" applyFill="1" applyBorder="1"/>
    <xf numFmtId="0" fontId="3" fillId="5" borderId="18" xfId="0" applyFont="1" applyFill="1" applyBorder="1"/>
    <xf numFmtId="0" fontId="3" fillId="5" borderId="0" xfId="0" applyFont="1" applyFill="1" applyBorder="1"/>
    <xf numFmtId="0" fontId="3" fillId="5" borderId="19" xfId="0" applyFont="1" applyFill="1" applyBorder="1"/>
    <xf numFmtId="0" fontId="3" fillId="5" borderId="25" xfId="0" applyFont="1" applyFill="1" applyBorder="1"/>
    <xf numFmtId="0" fontId="3" fillId="5" borderId="12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23" xfId="0" applyFont="1" applyFill="1" applyBorder="1" applyAlignment="1">
      <alignment horizontal="center"/>
    </xf>
    <xf numFmtId="10" fontId="3" fillId="5" borderId="12" xfId="3" applyNumberFormat="1" applyFont="1" applyFill="1" applyBorder="1"/>
    <xf numFmtId="0" fontId="3" fillId="5" borderId="23" xfId="0" applyFont="1" applyFill="1" applyBorder="1"/>
    <xf numFmtId="168" fontId="3" fillId="2" borderId="23" xfId="0" applyNumberFormat="1" applyFont="1" applyFill="1" applyBorder="1"/>
    <xf numFmtId="168" fontId="3" fillId="2" borderId="46" xfId="0" applyNumberFormat="1" applyFont="1" applyFill="1" applyBorder="1"/>
    <xf numFmtId="0" fontId="3" fillId="5" borderId="21" xfId="0" applyFont="1" applyFill="1" applyBorder="1"/>
    <xf numFmtId="0" fontId="3" fillId="5" borderId="15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164" fontId="3" fillId="5" borderId="12" xfId="0" applyNumberFormat="1" applyFont="1" applyFill="1" applyBorder="1"/>
    <xf numFmtId="0" fontId="3" fillId="5" borderId="39" xfId="0" applyFont="1" applyFill="1" applyBorder="1"/>
    <xf numFmtId="0" fontId="3" fillId="5" borderId="27" xfId="0" applyFont="1" applyFill="1" applyBorder="1"/>
    <xf numFmtId="0" fontId="3" fillId="5" borderId="41" xfId="0" applyFont="1" applyFill="1" applyBorder="1"/>
    <xf numFmtId="0" fontId="5" fillId="6" borderId="0" xfId="0" applyFont="1" applyFill="1" applyBorder="1"/>
    <xf numFmtId="0" fontId="5" fillId="6" borderId="19" xfId="0" applyFont="1" applyFill="1" applyBorder="1"/>
    <xf numFmtId="0" fontId="3" fillId="7" borderId="25" xfId="0" applyFont="1" applyFill="1" applyBorder="1"/>
    <xf numFmtId="44" fontId="3" fillId="7" borderId="9" xfId="2" applyFont="1" applyFill="1" applyBorder="1"/>
    <xf numFmtId="44" fontId="3" fillId="5" borderId="12" xfId="2" applyFont="1" applyFill="1" applyBorder="1"/>
    <xf numFmtId="6" fontId="3" fillId="5" borderId="0" xfId="0" applyNumberFormat="1" applyFont="1" applyFill="1" applyBorder="1"/>
    <xf numFmtId="10" fontId="3" fillId="5" borderId="19" xfId="0" applyNumberFormat="1" applyFont="1" applyFill="1" applyBorder="1"/>
    <xf numFmtId="0" fontId="3" fillId="2" borderId="4" xfId="0" applyFont="1" applyFill="1" applyBorder="1"/>
    <xf numFmtId="0" fontId="3" fillId="0" borderId="40" xfId="0" applyFont="1" applyBorder="1"/>
    <xf numFmtId="0" fontId="3" fillId="6" borderId="25" xfId="0" applyFont="1" applyFill="1" applyBorder="1"/>
    <xf numFmtId="4" fontId="3" fillId="2" borderId="12" xfId="0" applyNumberFormat="1" applyFont="1" applyFill="1" applyBorder="1"/>
    <xf numFmtId="0" fontId="3" fillId="0" borderId="12" xfId="0" applyFont="1" applyBorder="1"/>
    <xf numFmtId="167" fontId="3" fillId="6" borderId="12" xfId="2" applyNumberFormat="1" applyFont="1" applyFill="1" applyBorder="1"/>
    <xf numFmtId="169" fontId="3" fillId="2" borderId="0" xfId="0" applyNumberFormat="1" applyFont="1" applyFill="1" applyBorder="1"/>
    <xf numFmtId="0" fontId="15" fillId="6" borderId="16" xfId="0" applyFont="1" applyFill="1" applyBorder="1" applyAlignment="1">
      <alignment horizontal="center"/>
    </xf>
    <xf numFmtId="0" fontId="3" fillId="6" borderId="16" xfId="0" applyFont="1" applyFill="1" applyBorder="1"/>
    <xf numFmtId="0" fontId="3" fillId="6" borderId="17" xfId="0" applyFont="1" applyFill="1" applyBorder="1"/>
    <xf numFmtId="9" fontId="3" fillId="6" borderId="6" xfId="3" applyFont="1" applyFill="1" applyBorder="1"/>
    <xf numFmtId="0" fontId="3" fillId="6" borderId="6" xfId="0" applyFont="1" applyFill="1" applyBorder="1"/>
    <xf numFmtId="10" fontId="3" fillId="6" borderId="6" xfId="0" applyNumberFormat="1" applyFont="1" applyFill="1" applyBorder="1"/>
    <xf numFmtId="0" fontId="3" fillId="6" borderId="32" xfId="0" applyFont="1" applyFill="1" applyBorder="1"/>
    <xf numFmtId="0" fontId="3" fillId="4" borderId="33" xfId="0" applyFont="1" applyFill="1" applyBorder="1"/>
    <xf numFmtId="0" fontId="3" fillId="4" borderId="51" xfId="0" applyFont="1" applyFill="1" applyBorder="1"/>
    <xf numFmtId="0" fontId="4" fillId="4" borderId="52" xfId="0" applyFont="1" applyFill="1" applyBorder="1" applyAlignment="1">
      <alignment horizontal="right"/>
    </xf>
    <xf numFmtId="0" fontId="3" fillId="4" borderId="53" xfId="0" applyFont="1" applyFill="1" applyBorder="1"/>
    <xf numFmtId="0" fontId="4" fillId="4" borderId="54" xfId="0" applyFont="1" applyFill="1" applyBorder="1" applyAlignment="1">
      <alignment horizontal="right"/>
    </xf>
    <xf numFmtId="0" fontId="3" fillId="5" borderId="20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1" fillId="2" borderId="0" xfId="0" applyFont="1" applyFill="1" applyAlignment="1">
      <alignment horizontal="right" vertical="top"/>
    </xf>
    <xf numFmtId="44" fontId="7" fillId="2" borderId="0" xfId="0" applyNumberFormat="1" applyFont="1" applyFill="1" applyAlignment="1">
      <alignment vertical="top"/>
    </xf>
    <xf numFmtId="0" fontId="3" fillId="5" borderId="25" xfId="0" applyFont="1" applyFill="1" applyBorder="1"/>
    <xf numFmtId="171" fontId="7" fillId="2" borderId="0" xfId="0" applyNumberFormat="1" applyFont="1" applyFill="1"/>
    <xf numFmtId="166" fontId="7" fillId="2" borderId="0" xfId="0" applyNumberFormat="1" applyFont="1" applyFill="1"/>
    <xf numFmtId="0" fontId="4" fillId="5" borderId="43" xfId="0" applyFont="1" applyFill="1" applyBorder="1"/>
    <xf numFmtId="167" fontId="4" fillId="5" borderId="44" xfId="2" applyNumberFormat="1" applyFont="1" applyFill="1" applyBorder="1"/>
    <xf numFmtId="6" fontId="4" fillId="5" borderId="44" xfId="0" applyNumberFormat="1" applyFont="1" applyFill="1" applyBorder="1"/>
    <xf numFmtId="10" fontId="4" fillId="5" borderId="29" xfId="0" applyNumberFormat="1" applyFont="1" applyFill="1" applyBorder="1"/>
    <xf numFmtId="164" fontId="4" fillId="5" borderId="44" xfId="0" applyNumberFormat="1" applyFont="1" applyFill="1" applyBorder="1"/>
    <xf numFmtId="0" fontId="3" fillId="6" borderId="40" xfId="0" applyFont="1" applyFill="1" applyBorder="1"/>
    <xf numFmtId="0" fontId="3" fillId="2" borderId="0" xfId="0" applyFont="1" applyFill="1" applyProtection="1"/>
    <xf numFmtId="9" fontId="3" fillId="2" borderId="0" xfId="0" applyNumberFormat="1" applyFont="1" applyFill="1" applyAlignment="1" applyProtection="1">
      <alignment horizontal="left"/>
    </xf>
    <xf numFmtId="167" fontId="3" fillId="6" borderId="0" xfId="2" applyNumberFormat="1" applyFont="1" applyFill="1" applyBorder="1"/>
    <xf numFmtId="167" fontId="3" fillId="6" borderId="19" xfId="2" applyNumberFormat="1" applyFont="1" applyFill="1" applyBorder="1"/>
    <xf numFmtId="0" fontId="3" fillId="6" borderId="43" xfId="0" applyFont="1" applyFill="1" applyBorder="1"/>
    <xf numFmtId="4" fontId="3" fillId="2" borderId="44" xfId="0" applyNumberFormat="1" applyFont="1" applyFill="1" applyBorder="1"/>
    <xf numFmtId="0" fontId="3" fillId="0" borderId="44" xfId="0" applyFont="1" applyBorder="1"/>
    <xf numFmtId="167" fontId="3" fillId="6" borderId="44" xfId="2" applyNumberFormat="1" applyFont="1" applyFill="1" applyBorder="1"/>
    <xf numFmtId="167" fontId="3" fillId="6" borderId="29" xfId="2" applyNumberFormat="1" applyFont="1" applyFill="1" applyBorder="1"/>
    <xf numFmtId="169" fontId="3" fillId="6" borderId="61" xfId="0" applyNumberFormat="1" applyFont="1" applyFill="1" applyBorder="1"/>
    <xf numFmtId="0" fontId="3" fillId="6" borderId="26" xfId="0" applyFont="1" applyFill="1" applyBorder="1"/>
    <xf numFmtId="0" fontId="3" fillId="6" borderId="28" xfId="0" applyFont="1" applyFill="1" applyBorder="1"/>
    <xf numFmtId="165" fontId="3" fillId="5" borderId="46" xfId="1" applyNumberFormat="1" applyFont="1" applyFill="1" applyBorder="1"/>
    <xf numFmtId="167" fontId="3" fillId="5" borderId="54" xfId="2" applyNumberFormat="1" applyFont="1" applyFill="1" applyBorder="1"/>
    <xf numFmtId="44" fontId="3" fillId="5" borderId="47" xfId="2" applyFont="1" applyFill="1" applyBorder="1" applyAlignment="1">
      <alignment horizontal="right"/>
    </xf>
    <xf numFmtId="44" fontId="3" fillId="5" borderId="57" xfId="2" applyFont="1" applyFill="1" applyBorder="1"/>
    <xf numFmtId="0" fontId="3" fillId="7" borderId="62" xfId="0" applyFont="1" applyFill="1" applyBorder="1"/>
    <xf numFmtId="44" fontId="3" fillId="7" borderId="63" xfId="2" applyFont="1" applyFill="1" applyBorder="1"/>
    <xf numFmtId="44" fontId="3" fillId="5" borderId="64" xfId="2" applyFont="1" applyFill="1" applyBorder="1"/>
    <xf numFmtId="0" fontId="5" fillId="6" borderId="5" xfId="0" applyFont="1" applyFill="1" applyBorder="1"/>
    <xf numFmtId="0" fontId="5" fillId="6" borderId="32" xfId="0" applyFont="1" applyFill="1" applyBorder="1"/>
    <xf numFmtId="169" fontId="3" fillId="2" borderId="0" xfId="0" applyNumberFormat="1" applyFont="1" applyFill="1" applyBorder="1" applyAlignment="1">
      <alignment horizontal="center"/>
    </xf>
    <xf numFmtId="0" fontId="3" fillId="5" borderId="12" xfId="0" applyFont="1" applyFill="1" applyBorder="1" applyAlignment="1">
      <alignment horizontal="left"/>
    </xf>
    <xf numFmtId="0" fontId="3" fillId="4" borderId="13" xfId="0" applyFont="1" applyFill="1" applyBorder="1"/>
    <xf numFmtId="0" fontId="3" fillId="5" borderId="51" xfId="0" applyFont="1" applyFill="1" applyBorder="1"/>
    <xf numFmtId="6" fontId="3" fillId="2" borderId="8" xfId="0" applyNumberFormat="1" applyFont="1" applyFill="1" applyBorder="1"/>
    <xf numFmtId="0" fontId="3" fillId="5" borderId="8" xfId="0" applyFont="1" applyFill="1" applyBorder="1"/>
    <xf numFmtId="8" fontId="14" fillId="2" borderId="0" xfId="2" applyNumberFormat="1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6" fontId="3" fillId="5" borderId="23" xfId="0" applyNumberFormat="1" applyFont="1" applyFill="1" applyBorder="1" applyAlignment="1">
      <alignment horizontal="center"/>
    </xf>
    <xf numFmtId="166" fontId="7" fillId="2" borderId="0" xfId="0" applyNumberFormat="1" applyFont="1" applyFill="1" applyAlignment="1" applyProtection="1">
      <alignment horizontal="left"/>
      <protection locked="0"/>
    </xf>
    <xf numFmtId="14" fontId="7" fillId="2" borderId="0" xfId="0" applyNumberFormat="1" applyFont="1" applyFill="1"/>
    <xf numFmtId="0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 wrapText="1"/>
    </xf>
    <xf numFmtId="44" fontId="8" fillId="2" borderId="0" xfId="0" applyNumberFormat="1" applyFont="1" applyFill="1" applyAlignment="1">
      <alignment vertical="top"/>
    </xf>
    <xf numFmtId="0" fontId="16" fillId="2" borderId="0" xfId="0" applyFont="1" applyFill="1" applyAlignment="1">
      <alignment horizontal="left" vertical="top"/>
    </xf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44" fontId="7" fillId="2" borderId="11" xfId="2" applyFont="1" applyFill="1" applyBorder="1"/>
    <xf numFmtId="0" fontId="7" fillId="2" borderId="0" xfId="0" applyFont="1" applyFill="1" applyAlignment="1">
      <alignment horizontal="right" vertical="top"/>
    </xf>
    <xf numFmtId="0" fontId="8" fillId="3" borderId="12" xfId="0" applyFont="1" applyFill="1" applyBorder="1" applyAlignment="1">
      <alignment horizontal="center" vertical="top"/>
    </xf>
    <xf numFmtId="0" fontId="3" fillId="6" borderId="40" xfId="0" applyFont="1" applyFill="1" applyBorder="1"/>
    <xf numFmtId="167" fontId="3" fillId="2" borderId="25" xfId="0" applyNumberFormat="1" applyFont="1" applyFill="1" applyBorder="1"/>
    <xf numFmtId="167" fontId="3" fillId="2" borderId="43" xfId="0" applyNumberFormat="1" applyFont="1" applyFill="1" applyBorder="1"/>
    <xf numFmtId="167" fontId="3" fillId="5" borderId="23" xfId="0" applyNumberFormat="1" applyFont="1" applyFill="1" applyBorder="1"/>
    <xf numFmtId="167" fontId="3" fillId="5" borderId="29" xfId="0" applyNumberFormat="1" applyFont="1" applyFill="1" applyBorder="1"/>
    <xf numFmtId="169" fontId="3" fillId="6" borderId="44" xfId="0" applyNumberFormat="1" applyFont="1" applyFill="1" applyBorder="1" applyAlignment="1">
      <alignment horizontal="right"/>
    </xf>
    <xf numFmtId="14" fontId="3" fillId="0" borderId="40" xfId="0" applyNumberFormat="1" applyFont="1" applyBorder="1"/>
    <xf numFmtId="14" fontId="3" fillId="2" borderId="55" xfId="0" applyNumberFormat="1" applyFont="1" applyFill="1" applyBorder="1" applyAlignment="1"/>
    <xf numFmtId="44" fontId="3" fillId="2" borderId="55" xfId="0" applyNumberFormat="1" applyFont="1" applyFill="1" applyBorder="1" applyAlignment="1">
      <alignment horizontal="right"/>
    </xf>
    <xf numFmtId="14" fontId="3" fillId="6" borderId="29" xfId="0" applyNumberFormat="1" applyFont="1" applyFill="1" applyBorder="1" applyAlignment="1"/>
    <xf numFmtId="167" fontId="3" fillId="6" borderId="12" xfId="0" applyNumberFormat="1" applyFont="1" applyFill="1" applyBorder="1"/>
    <xf numFmtId="167" fontId="3" fillId="6" borderId="44" xfId="0" applyNumberFormat="1" applyFont="1" applyFill="1" applyBorder="1"/>
    <xf numFmtId="0" fontId="3" fillId="3" borderId="0" xfId="5" applyFont="1" applyFill="1" applyBorder="1" applyAlignment="1">
      <alignment vertical="top"/>
    </xf>
    <xf numFmtId="0" fontId="3" fillId="3" borderId="15" xfId="5" applyFont="1" applyFill="1" applyBorder="1"/>
    <xf numFmtId="0" fontId="3" fillId="3" borderId="16" xfId="5" applyFont="1" applyFill="1" applyBorder="1"/>
    <xf numFmtId="0" fontId="1" fillId="0" borderId="0" xfId="5"/>
    <xf numFmtId="0" fontId="3" fillId="0" borderId="0" xfId="5" applyFont="1"/>
    <xf numFmtId="0" fontId="3" fillId="3" borderId="18" xfId="5" applyFont="1" applyFill="1" applyBorder="1"/>
    <xf numFmtId="0" fontId="3" fillId="3" borderId="0" xfId="5" applyFont="1" applyFill="1" applyBorder="1"/>
    <xf numFmtId="0" fontId="3" fillId="3" borderId="21" xfId="5" applyFont="1" applyFill="1" applyBorder="1"/>
    <xf numFmtId="0" fontId="3" fillId="3" borderId="14" xfId="5" applyFont="1" applyFill="1" applyBorder="1"/>
    <xf numFmtId="0" fontId="3" fillId="3" borderId="0" xfId="5" applyFont="1" applyFill="1" applyBorder="1" applyAlignment="1" applyProtection="1">
      <alignment vertical="top"/>
      <protection locked="0"/>
    </xf>
    <xf numFmtId="0" fontId="3" fillId="0" borderId="0" xfId="5" applyFont="1" applyProtection="1">
      <protection locked="0"/>
    </xf>
    <xf numFmtId="0" fontId="3" fillId="3" borderId="0" xfId="5" applyFont="1" applyFill="1" applyBorder="1" applyAlignment="1" applyProtection="1">
      <alignment horizontal="center" vertical="top"/>
      <protection locked="0"/>
    </xf>
    <xf numFmtId="0" fontId="4" fillId="3" borderId="20" xfId="5" applyFont="1" applyFill="1" applyBorder="1" applyProtection="1"/>
    <xf numFmtId="0" fontId="4" fillId="3" borderId="5" xfId="5" applyFont="1" applyFill="1" applyBorder="1" applyAlignment="1" applyProtection="1"/>
    <xf numFmtId="0" fontId="4" fillId="3" borderId="6" xfId="5" applyFont="1" applyFill="1" applyBorder="1" applyAlignment="1" applyProtection="1"/>
    <xf numFmtId="0" fontId="3" fillId="3" borderId="30" xfId="5" applyFont="1" applyFill="1" applyBorder="1" applyProtection="1"/>
    <xf numFmtId="0" fontId="4" fillId="3" borderId="30" xfId="5" applyFont="1" applyFill="1" applyBorder="1" applyProtection="1"/>
    <xf numFmtId="0" fontId="3" fillId="3" borderId="30" xfId="5" applyFont="1" applyFill="1" applyBorder="1" applyAlignment="1" applyProtection="1"/>
    <xf numFmtId="0" fontId="3" fillId="3" borderId="25" xfId="5" applyFont="1" applyFill="1" applyBorder="1" applyAlignment="1" applyProtection="1"/>
    <xf numFmtId="0" fontId="3" fillId="3" borderId="0" xfId="5" applyFont="1" applyFill="1" applyBorder="1" applyAlignment="1">
      <alignment horizontal="center" vertical="top"/>
    </xf>
    <xf numFmtId="0" fontId="4" fillId="3" borderId="51" xfId="5" applyFont="1" applyFill="1" applyBorder="1" applyAlignment="1" applyProtection="1"/>
    <xf numFmtId="0" fontId="3" fillId="3" borderId="0" xfId="5" applyFont="1" applyFill="1" applyBorder="1" applyAlignment="1" applyProtection="1"/>
    <xf numFmtId="0" fontId="3" fillId="3" borderId="30" xfId="5" applyFont="1" applyFill="1" applyBorder="1" applyAlignment="1">
      <alignment horizontal="left"/>
    </xf>
    <xf numFmtId="14" fontId="3" fillId="2" borderId="9" xfId="5" applyNumberFormat="1" applyFont="1" applyFill="1" applyBorder="1" applyAlignment="1" applyProtection="1">
      <alignment horizontal="left"/>
      <protection locked="0"/>
    </xf>
    <xf numFmtId="0" fontId="3" fillId="3" borderId="10" xfId="5" applyFont="1" applyFill="1" applyBorder="1" applyAlignment="1"/>
    <xf numFmtId="0" fontId="3" fillId="3" borderId="25" xfId="5" applyFont="1" applyFill="1" applyBorder="1" applyAlignment="1">
      <alignment horizontal="left" wrapText="1"/>
    </xf>
    <xf numFmtId="14" fontId="3" fillId="2" borderId="12" xfId="5" applyNumberFormat="1" applyFont="1" applyFill="1" applyBorder="1" applyAlignment="1" applyProtection="1">
      <alignment horizontal="center"/>
      <protection locked="0"/>
    </xf>
    <xf numFmtId="0" fontId="3" fillId="3" borderId="0" xfId="5" applyFont="1" applyFill="1" applyBorder="1" applyAlignment="1">
      <alignment wrapText="1"/>
    </xf>
    <xf numFmtId="0" fontId="3" fillId="3" borderId="0" xfId="5" applyFont="1" applyFill="1" applyBorder="1" applyAlignment="1"/>
    <xf numFmtId="14" fontId="3" fillId="2" borderId="23" xfId="5" applyNumberFormat="1" applyFont="1" applyFill="1" applyBorder="1" applyAlignment="1" applyProtection="1">
      <alignment horizontal="center"/>
      <protection locked="0"/>
    </xf>
    <xf numFmtId="0" fontId="4" fillId="3" borderId="20" xfId="5" applyFont="1" applyFill="1" applyBorder="1" applyAlignment="1">
      <alignment horizontal="left"/>
    </xf>
    <xf numFmtId="0" fontId="4" fillId="3" borderId="0" xfId="5" applyFont="1" applyFill="1" applyBorder="1" applyAlignment="1">
      <alignment horizontal="center" wrapText="1"/>
    </xf>
    <xf numFmtId="0" fontId="4" fillId="3" borderId="19" xfId="5" applyFont="1" applyFill="1" applyBorder="1"/>
    <xf numFmtId="49" fontId="3" fillId="2" borderId="25" xfId="5" applyNumberFormat="1" applyFont="1" applyFill="1" applyBorder="1" applyAlignment="1" applyProtection="1">
      <alignment horizontal="center"/>
      <protection locked="0"/>
    </xf>
    <xf numFmtId="9" fontId="3" fillId="2" borderId="12" xfId="5" applyNumberFormat="1" applyFont="1" applyFill="1" applyBorder="1" applyAlignment="1" applyProtection="1">
      <alignment horizontal="center"/>
      <protection locked="0"/>
    </xf>
    <xf numFmtId="0" fontId="3" fillId="2" borderId="12" xfId="5" applyFont="1" applyFill="1" applyBorder="1" applyAlignment="1" applyProtection="1">
      <alignment horizontal="center"/>
      <protection locked="0"/>
    </xf>
    <xf numFmtId="164" fontId="3" fillId="2" borderId="12" xfId="5" applyNumberFormat="1" applyFont="1" applyFill="1" applyBorder="1" applyAlignment="1" applyProtection="1">
      <alignment horizontal="center"/>
      <protection locked="0"/>
    </xf>
    <xf numFmtId="164" fontId="3" fillId="3" borderId="0" xfId="5" applyNumberFormat="1" applyFont="1" applyFill="1" applyBorder="1" applyAlignment="1">
      <alignment horizontal="center"/>
    </xf>
    <xf numFmtId="164" fontId="3" fillId="3" borderId="12" xfId="5" applyNumberFormat="1" applyFont="1" applyFill="1" applyBorder="1" applyAlignment="1">
      <alignment horizontal="center"/>
    </xf>
    <xf numFmtId="0" fontId="3" fillId="3" borderId="19" xfId="5" applyFont="1" applyFill="1" applyBorder="1"/>
    <xf numFmtId="0" fontId="3" fillId="3" borderId="0" xfId="5" applyFont="1" applyFill="1" applyBorder="1" applyAlignment="1">
      <alignment horizontal="center"/>
    </xf>
    <xf numFmtId="0" fontId="1" fillId="0" borderId="0" xfId="5" applyBorder="1"/>
    <xf numFmtId="9" fontId="3" fillId="3" borderId="18" xfId="5" applyNumberFormat="1" applyFont="1" applyFill="1" applyBorder="1" applyAlignment="1">
      <alignment horizontal="center"/>
    </xf>
    <xf numFmtId="0" fontId="3" fillId="3" borderId="25" xfId="5" applyFont="1" applyFill="1" applyBorder="1"/>
    <xf numFmtId="0" fontId="3" fillId="3" borderId="12" xfId="5" applyFont="1" applyFill="1" applyBorder="1" applyAlignment="1">
      <alignment horizontal="center"/>
    </xf>
    <xf numFmtId="9" fontId="3" fillId="3" borderId="21" xfId="5" applyNumberFormat="1" applyFont="1" applyFill="1" applyBorder="1" applyAlignment="1">
      <alignment horizontal="center"/>
    </xf>
    <xf numFmtId="0" fontId="3" fillId="3" borderId="14" xfId="5" applyFont="1" applyFill="1" applyBorder="1" applyAlignment="1">
      <alignment horizontal="center"/>
    </xf>
    <xf numFmtId="164" fontId="3" fillId="3" borderId="14" xfId="5" applyNumberFormat="1" applyFont="1" applyFill="1" applyBorder="1" applyAlignment="1">
      <alignment horizontal="center"/>
    </xf>
    <xf numFmtId="0" fontId="3" fillId="3" borderId="22" xfId="5" applyFont="1" applyFill="1" applyBorder="1"/>
    <xf numFmtId="0" fontId="3" fillId="2" borderId="0" xfId="5" applyFont="1" applyFill="1" applyBorder="1"/>
    <xf numFmtId="0" fontId="3" fillId="2" borderId="0" xfId="5" applyFont="1" applyFill="1"/>
    <xf numFmtId="9" fontId="3" fillId="2" borderId="0" xfId="5" applyNumberFormat="1" applyFont="1" applyFill="1" applyAlignment="1">
      <alignment horizontal="center"/>
    </xf>
    <xf numFmtId="0" fontId="3" fillId="2" borderId="0" xfId="5" applyFont="1" applyFill="1" applyAlignment="1">
      <alignment horizontal="center"/>
    </xf>
    <xf numFmtId="164" fontId="3" fillId="2" borderId="0" xfId="5" applyNumberFormat="1" applyFont="1" applyFill="1" applyBorder="1" applyAlignment="1">
      <alignment horizontal="center"/>
    </xf>
    <xf numFmtId="164" fontId="3" fillId="2" borderId="0" xfId="5" applyNumberFormat="1" applyFont="1" applyFill="1" applyAlignment="1">
      <alignment horizontal="center"/>
    </xf>
    <xf numFmtId="9" fontId="3" fillId="3" borderId="16" xfId="5" applyNumberFormat="1" applyFont="1" applyFill="1" applyBorder="1" applyAlignment="1">
      <alignment horizontal="center"/>
    </xf>
    <xf numFmtId="164" fontId="3" fillId="3" borderId="24" xfId="5" applyNumberFormat="1" applyFont="1" applyFill="1" applyBorder="1" applyAlignment="1">
      <alignment horizontal="center"/>
    </xf>
    <xf numFmtId="9" fontId="3" fillId="3" borderId="0" xfId="5" applyNumberFormat="1" applyFont="1" applyFill="1" applyBorder="1" applyAlignment="1">
      <alignment horizontal="center"/>
    </xf>
    <xf numFmtId="0" fontId="3" fillId="2" borderId="23" xfId="5" applyFont="1" applyFill="1" applyBorder="1" applyAlignment="1" applyProtection="1">
      <alignment horizontal="center"/>
      <protection locked="0"/>
    </xf>
    <xf numFmtId="0" fontId="4" fillId="3" borderId="18" xfId="5" applyFont="1" applyFill="1" applyBorder="1" applyAlignment="1">
      <alignment horizontal="left" indent="1"/>
    </xf>
    <xf numFmtId="164" fontId="3" fillId="3" borderId="23" xfId="5" applyNumberFormat="1" applyFont="1" applyFill="1" applyBorder="1" applyAlignment="1">
      <alignment horizontal="center"/>
    </xf>
    <xf numFmtId="0" fontId="1" fillId="2" borderId="0" xfId="5" applyFill="1" applyBorder="1"/>
    <xf numFmtId="0" fontId="3" fillId="3" borderId="18" xfId="5" applyFont="1" applyFill="1" applyBorder="1" applyAlignment="1">
      <alignment horizontal="right"/>
    </xf>
    <xf numFmtId="164" fontId="3" fillId="3" borderId="58" xfId="5" applyNumberFormat="1" applyFont="1" applyFill="1" applyBorder="1" applyAlignment="1">
      <alignment horizontal="center"/>
    </xf>
    <xf numFmtId="0" fontId="4" fillId="3" borderId="21" xfId="5" applyFont="1" applyFill="1" applyBorder="1" applyAlignment="1">
      <alignment horizontal="left" indent="1"/>
    </xf>
    <xf numFmtId="9" fontId="3" fillId="3" borderId="14" xfId="5" applyNumberFormat="1" applyFont="1" applyFill="1" applyBorder="1" applyAlignment="1">
      <alignment horizontal="center"/>
    </xf>
    <xf numFmtId="164" fontId="3" fillId="3" borderId="29" xfId="5" applyNumberFormat="1" applyFont="1" applyFill="1" applyBorder="1" applyAlignment="1">
      <alignment horizontal="center"/>
    </xf>
    <xf numFmtId="0" fontId="3" fillId="2" borderId="26" xfId="5" applyFont="1" applyFill="1" applyBorder="1"/>
    <xf numFmtId="0" fontId="3" fillId="2" borderId="0" xfId="5" applyFont="1" applyFill="1" applyAlignment="1">
      <alignment horizontal="left"/>
    </xf>
    <xf numFmtId="0" fontId="3" fillId="3" borderId="20" xfId="5" applyFont="1" applyFill="1" applyBorder="1" applyAlignment="1">
      <alignment horizontal="center"/>
    </xf>
    <xf numFmtId="0" fontId="3" fillId="0" borderId="6" xfId="5" applyFont="1" applyFill="1" applyBorder="1" applyAlignment="1" applyProtection="1">
      <alignment horizontal="center"/>
      <protection locked="0"/>
    </xf>
    <xf numFmtId="0" fontId="3" fillId="3" borderId="32" xfId="5" applyFont="1" applyFill="1" applyBorder="1"/>
    <xf numFmtId="0" fontId="3" fillId="2" borderId="18" xfId="5" applyFont="1" applyFill="1" applyBorder="1" applyAlignment="1" applyProtection="1">
      <alignment horizontal="center"/>
    </xf>
    <xf numFmtId="0" fontId="3" fillId="2" borderId="0" xfId="5" applyFont="1" applyFill="1" applyBorder="1" applyAlignment="1" applyProtection="1">
      <alignment horizontal="center"/>
    </xf>
    <xf numFmtId="0" fontId="3" fillId="2" borderId="4" xfId="5" applyFont="1" applyFill="1" applyBorder="1" applyAlignment="1" applyProtection="1">
      <alignment horizontal="center"/>
    </xf>
    <xf numFmtId="0" fontId="4" fillId="2" borderId="19" xfId="5" applyFont="1" applyFill="1" applyBorder="1" applyProtection="1"/>
    <xf numFmtId="0" fontId="4" fillId="2" borderId="19" xfId="5" applyFont="1" applyFill="1" applyBorder="1" applyAlignment="1" applyProtection="1">
      <alignment horizontal="center"/>
    </xf>
    <xf numFmtId="0" fontId="3" fillId="2" borderId="4" xfId="5" applyFont="1" applyFill="1" applyBorder="1" applyAlignment="1" applyProtection="1">
      <alignment horizontal="right"/>
    </xf>
    <xf numFmtId="0" fontId="4" fillId="2" borderId="0" xfId="5" applyFont="1" applyFill="1" applyBorder="1" applyAlignment="1" applyProtection="1">
      <alignment horizontal="center"/>
    </xf>
    <xf numFmtId="0" fontId="4" fillId="2" borderId="21" xfId="5" applyFont="1" applyFill="1" applyBorder="1" applyAlignment="1" applyProtection="1">
      <alignment horizontal="center"/>
    </xf>
    <xf numFmtId="0" fontId="4" fillId="2" borderId="14" xfId="5" applyFont="1" applyFill="1" applyBorder="1" applyAlignment="1" applyProtection="1">
      <alignment horizontal="center"/>
    </xf>
    <xf numFmtId="0" fontId="4" fillId="2" borderId="45" xfId="5" applyFont="1" applyFill="1" applyBorder="1" applyAlignment="1" applyProtection="1">
      <alignment horizontal="center"/>
    </xf>
    <xf numFmtId="0" fontId="3" fillId="2" borderId="14" xfId="5" applyFont="1" applyFill="1" applyBorder="1" applyAlignment="1" applyProtection="1">
      <alignment horizontal="center"/>
    </xf>
    <xf numFmtId="0" fontId="4" fillId="2" borderId="22" xfId="5" applyFont="1" applyFill="1" applyBorder="1" applyAlignment="1" applyProtection="1">
      <alignment horizontal="center"/>
    </xf>
    <xf numFmtId="0" fontId="3" fillId="2" borderId="0" xfId="5" applyFont="1" applyFill="1" applyBorder="1" applyAlignment="1">
      <alignment vertical="top"/>
    </xf>
    <xf numFmtId="14" fontId="3" fillId="2" borderId="0" xfId="5" applyNumberFormat="1" applyFont="1" applyFill="1" applyAlignment="1"/>
    <xf numFmtId="0" fontId="3" fillId="2" borderId="0" xfId="5" applyFont="1" applyFill="1" applyAlignment="1"/>
    <xf numFmtId="0" fontId="3" fillId="2" borderId="0" xfId="5" applyFont="1" applyFill="1" applyBorder="1" applyAlignment="1">
      <alignment horizontal="center"/>
    </xf>
    <xf numFmtId="49" fontId="3" fillId="8" borderId="18" xfId="5" quotePrefix="1" applyNumberFormat="1" applyFont="1" applyFill="1" applyBorder="1" applyAlignment="1" applyProtection="1">
      <alignment horizontal="left" wrapText="1"/>
    </xf>
    <xf numFmtId="49" fontId="3" fillId="8" borderId="0" xfId="5" quotePrefix="1" applyNumberFormat="1" applyFont="1" applyFill="1" applyBorder="1" applyAlignment="1" applyProtection="1">
      <alignment horizontal="left" wrapText="1"/>
    </xf>
    <xf numFmtId="49" fontId="3" fillId="8" borderId="19" xfId="5" quotePrefix="1" applyNumberFormat="1" applyFont="1" applyFill="1" applyBorder="1" applyAlignment="1" applyProtection="1">
      <alignment horizontal="left" wrapText="1"/>
    </xf>
    <xf numFmtId="0" fontId="19" fillId="3" borderId="16" xfId="5" applyFont="1" applyFill="1" applyBorder="1" applyAlignment="1" applyProtection="1">
      <alignment horizontal="center" vertical="center"/>
    </xf>
    <xf numFmtId="0" fontId="19" fillId="3" borderId="17" xfId="5" applyFont="1" applyFill="1" applyBorder="1" applyAlignment="1" applyProtection="1">
      <alignment horizontal="center" vertical="center"/>
    </xf>
    <xf numFmtId="0" fontId="19" fillId="3" borderId="0" xfId="5" applyFont="1" applyFill="1" applyBorder="1" applyAlignment="1" applyProtection="1">
      <alignment horizontal="center" vertical="center"/>
    </xf>
    <xf numFmtId="0" fontId="19" fillId="3" borderId="19" xfId="5" applyFont="1" applyFill="1" applyBorder="1" applyAlignment="1" applyProtection="1">
      <alignment horizontal="center" vertical="center"/>
    </xf>
    <xf numFmtId="0" fontId="19" fillId="3" borderId="14" xfId="5" applyFont="1" applyFill="1" applyBorder="1" applyAlignment="1" applyProtection="1">
      <alignment horizontal="center" vertical="center"/>
    </xf>
    <xf numFmtId="0" fontId="19" fillId="3" borderId="22" xfId="5" applyFont="1" applyFill="1" applyBorder="1" applyAlignment="1" applyProtection="1">
      <alignment horizontal="center" vertical="center"/>
    </xf>
    <xf numFmtId="49" fontId="4" fillId="8" borderId="15" xfId="5" applyNumberFormat="1" applyFont="1" applyFill="1" applyBorder="1" applyAlignment="1" applyProtection="1">
      <alignment wrapText="1"/>
    </xf>
    <xf numFmtId="49" fontId="4" fillId="8" borderId="16" xfId="5" applyNumberFormat="1" applyFont="1" applyFill="1" applyBorder="1" applyAlignment="1" applyProtection="1">
      <alignment wrapText="1"/>
    </xf>
    <xf numFmtId="49" fontId="4" fillId="8" borderId="17" xfId="5" applyNumberFormat="1" applyFont="1" applyFill="1" applyBorder="1" applyAlignment="1" applyProtection="1">
      <alignment wrapText="1"/>
    </xf>
    <xf numFmtId="49" fontId="3" fillId="8" borderId="18" xfId="5" applyNumberFormat="1" applyFont="1" applyFill="1" applyBorder="1" applyAlignment="1" applyProtection="1">
      <alignment wrapText="1"/>
    </xf>
    <xf numFmtId="49" fontId="3" fillId="8" borderId="0" xfId="5" applyNumberFormat="1" applyFont="1" applyFill="1" applyBorder="1" applyAlignment="1" applyProtection="1">
      <alignment wrapText="1"/>
    </xf>
    <xf numFmtId="49" fontId="3" fillId="8" borderId="19" xfId="5" applyNumberFormat="1" applyFont="1" applyFill="1" applyBorder="1" applyAlignment="1" applyProtection="1">
      <alignment wrapText="1"/>
    </xf>
    <xf numFmtId="49" fontId="3" fillId="8" borderId="21" xfId="5" quotePrefix="1" applyNumberFormat="1" applyFont="1" applyFill="1" applyBorder="1" applyAlignment="1" applyProtection="1">
      <alignment horizontal="left" wrapText="1"/>
    </xf>
    <xf numFmtId="49" fontId="3" fillId="8" borderId="14" xfId="5" quotePrefix="1" applyNumberFormat="1" applyFont="1" applyFill="1" applyBorder="1" applyAlignment="1" applyProtection="1">
      <alignment horizontal="left" wrapText="1"/>
    </xf>
    <xf numFmtId="49" fontId="3" fillId="8" borderId="22" xfId="5" quotePrefix="1" applyNumberFormat="1" applyFont="1" applyFill="1" applyBorder="1" applyAlignment="1" applyProtection="1">
      <alignment horizontal="left" wrapText="1"/>
    </xf>
    <xf numFmtId="0" fontId="3" fillId="2" borderId="5" xfId="5" applyFont="1" applyFill="1" applyBorder="1" applyAlignment="1" applyProtection="1">
      <protection locked="0"/>
    </xf>
    <xf numFmtId="0" fontId="3" fillId="2" borderId="6" xfId="5" applyFont="1" applyFill="1" applyBorder="1" applyAlignment="1" applyProtection="1">
      <protection locked="0"/>
    </xf>
    <xf numFmtId="0" fontId="3" fillId="2" borderId="7" xfId="5" applyFont="1" applyFill="1" applyBorder="1" applyAlignment="1" applyProtection="1">
      <protection locked="0"/>
    </xf>
    <xf numFmtId="0" fontId="3" fillId="2" borderId="11" xfId="5" applyFont="1" applyFill="1" applyBorder="1" applyAlignment="1" applyProtection="1">
      <alignment horizontal="left"/>
      <protection locked="0"/>
    </xf>
    <xf numFmtId="0" fontId="3" fillId="3" borderId="19" xfId="5" applyFont="1" applyFill="1" applyBorder="1" applyAlignment="1" applyProtection="1">
      <alignment horizontal="center"/>
    </xf>
    <xf numFmtId="0" fontId="3" fillId="3" borderId="32" xfId="5" applyFont="1" applyFill="1" applyBorder="1" applyAlignment="1" applyProtection="1">
      <alignment horizontal="center"/>
    </xf>
    <xf numFmtId="0" fontId="3" fillId="2" borderId="9" xfId="5" applyFont="1" applyFill="1" applyBorder="1" applyAlignment="1" applyProtection="1">
      <protection locked="0"/>
    </xf>
    <xf numFmtId="0" fontId="3" fillId="2" borderId="13" xfId="5" applyFont="1" applyFill="1" applyBorder="1" applyAlignment="1" applyProtection="1">
      <protection locked="0"/>
    </xf>
    <xf numFmtId="0" fontId="3" fillId="2" borderId="10" xfId="5" applyFont="1" applyFill="1" applyBorder="1" applyAlignment="1" applyProtection="1">
      <protection locked="0"/>
    </xf>
    <xf numFmtId="0" fontId="4" fillId="3" borderId="9" xfId="5" applyFont="1" applyFill="1" applyBorder="1" applyAlignment="1" applyProtection="1"/>
    <xf numFmtId="0" fontId="4" fillId="3" borderId="10" xfId="5" applyFont="1" applyFill="1" applyBorder="1" applyAlignment="1" applyProtection="1"/>
    <xf numFmtId="0" fontId="3" fillId="2" borderId="12" xfId="5" applyFont="1" applyFill="1" applyBorder="1" applyAlignment="1" applyProtection="1">
      <alignment horizontal="left"/>
      <protection locked="0"/>
    </xf>
    <xf numFmtId="0" fontId="3" fillId="3" borderId="12" xfId="5" applyFont="1" applyFill="1" applyBorder="1" applyAlignment="1">
      <alignment horizontal="left" wrapText="1"/>
    </xf>
    <xf numFmtId="0" fontId="3" fillId="3" borderId="12" xfId="5" applyFont="1" applyFill="1" applyBorder="1" applyAlignment="1" applyProtection="1">
      <alignment horizontal="left" wrapText="1"/>
    </xf>
    <xf numFmtId="0" fontId="4" fillId="3" borderId="1" xfId="5" applyFont="1" applyFill="1" applyBorder="1" applyAlignment="1" applyProtection="1">
      <alignment horizontal="left"/>
    </xf>
    <xf numFmtId="0" fontId="4" fillId="3" borderId="2" xfId="5" applyFont="1" applyFill="1" applyBorder="1" applyAlignment="1" applyProtection="1">
      <alignment horizontal="left"/>
    </xf>
    <xf numFmtId="0" fontId="4" fillId="3" borderId="5" xfId="5" applyFont="1" applyFill="1" applyBorder="1" applyAlignment="1" applyProtection="1">
      <alignment horizontal="left"/>
    </xf>
    <xf numFmtId="0" fontId="4" fillId="3" borderId="6" xfId="5" applyFont="1" applyFill="1" applyBorder="1" applyAlignment="1" applyProtection="1">
      <alignment horizontal="left"/>
    </xf>
    <xf numFmtId="0" fontId="3" fillId="0" borderId="9" xfId="5" applyFont="1" applyBorder="1" applyAlignment="1" applyProtection="1">
      <protection locked="0"/>
    </xf>
    <xf numFmtId="0" fontId="3" fillId="0" borderId="13" xfId="5" applyFont="1" applyBorder="1" applyAlignment="1" applyProtection="1">
      <protection locked="0"/>
    </xf>
    <xf numFmtId="0" fontId="3" fillId="0" borderId="10" xfId="5" applyFont="1" applyBorder="1" applyAlignment="1" applyProtection="1">
      <protection locked="0"/>
    </xf>
    <xf numFmtId="170" fontId="3" fillId="2" borderId="9" xfId="5" applyNumberFormat="1" applyFont="1" applyFill="1" applyBorder="1" applyAlignment="1" applyProtection="1">
      <alignment horizontal="left"/>
      <protection locked="0"/>
    </xf>
    <xf numFmtId="170" fontId="3" fillId="2" borderId="13" xfId="5" applyNumberFormat="1" applyFont="1" applyFill="1" applyBorder="1" applyAlignment="1" applyProtection="1">
      <alignment horizontal="left"/>
      <protection locked="0"/>
    </xf>
    <xf numFmtId="170" fontId="3" fillId="2" borderId="10" xfId="5" applyNumberFormat="1" applyFont="1" applyFill="1" applyBorder="1" applyAlignment="1" applyProtection="1">
      <alignment horizontal="left"/>
      <protection locked="0"/>
    </xf>
    <xf numFmtId="0" fontId="3" fillId="3" borderId="9" xfId="5" applyFont="1" applyFill="1" applyBorder="1" applyProtection="1"/>
    <xf numFmtId="0" fontId="3" fillId="3" borderId="10" xfId="5" applyFont="1" applyFill="1" applyBorder="1" applyProtection="1"/>
    <xf numFmtId="14" fontId="3" fillId="2" borderId="12" xfId="5" applyNumberFormat="1" applyFont="1" applyFill="1" applyBorder="1" applyAlignment="1" applyProtection="1">
      <alignment horizontal="left"/>
      <protection locked="0"/>
    </xf>
    <xf numFmtId="0" fontId="17" fillId="2" borderId="9" xfId="4" applyFill="1" applyBorder="1" applyAlignment="1" applyProtection="1">
      <protection locked="0"/>
    </xf>
    <xf numFmtId="0" fontId="3" fillId="2" borderId="1" xfId="5" applyFont="1" applyFill="1" applyBorder="1" applyAlignment="1" applyProtection="1">
      <protection locked="0"/>
    </xf>
    <xf numFmtId="0" fontId="3" fillId="2" borderId="2" xfId="5" applyFont="1" applyFill="1" applyBorder="1" applyAlignment="1" applyProtection="1">
      <protection locked="0"/>
    </xf>
    <xf numFmtId="0" fontId="3" fillId="2" borderId="3" xfId="5" applyFont="1" applyFill="1" applyBorder="1" applyAlignment="1" applyProtection="1">
      <protection locked="0"/>
    </xf>
    <xf numFmtId="0" fontId="3" fillId="3" borderId="8" xfId="5" applyFont="1" applyFill="1" applyBorder="1" applyAlignment="1" applyProtection="1">
      <alignment horizontal="center"/>
    </xf>
    <xf numFmtId="0" fontId="3" fillId="3" borderId="4" xfId="5" applyFont="1" applyFill="1" applyBorder="1" applyAlignment="1" applyProtection="1">
      <alignment horizontal="center"/>
    </xf>
    <xf numFmtId="0" fontId="3" fillId="3" borderId="9" xfId="5" applyFont="1" applyFill="1" applyBorder="1" applyAlignment="1">
      <alignment horizontal="center"/>
    </xf>
    <xf numFmtId="0" fontId="3" fillId="3" borderId="13" xfId="5" applyFont="1" applyFill="1" applyBorder="1" applyAlignment="1">
      <alignment horizontal="center"/>
    </xf>
    <xf numFmtId="0" fontId="3" fillId="3" borderId="10" xfId="5" applyFont="1" applyFill="1" applyBorder="1" applyAlignment="1">
      <alignment horizontal="center"/>
    </xf>
    <xf numFmtId="0" fontId="3" fillId="2" borderId="33" xfId="5" applyFont="1" applyFill="1" applyBorder="1" applyAlignment="1" applyProtection="1">
      <protection locked="0"/>
    </xf>
    <xf numFmtId="0" fontId="3" fillId="3" borderId="34" xfId="5" applyFont="1" applyFill="1" applyBorder="1" applyAlignment="1" applyProtection="1">
      <alignment horizontal="center"/>
    </xf>
    <xf numFmtId="0" fontId="3" fillId="3" borderId="2" xfId="5" applyFont="1" applyFill="1" applyBorder="1" applyAlignment="1" applyProtection="1">
      <alignment horizontal="center"/>
    </xf>
    <xf numFmtId="0" fontId="3" fillId="3" borderId="35" xfId="5" applyFont="1" applyFill="1" applyBorder="1" applyAlignment="1" applyProtection="1">
      <alignment horizontal="center"/>
    </xf>
    <xf numFmtId="0" fontId="3" fillId="2" borderId="0" xfId="5" applyFont="1" applyFill="1" applyAlignment="1">
      <alignment horizontal="center" vertical="top"/>
    </xf>
    <xf numFmtId="0" fontId="3" fillId="2" borderId="6" xfId="5" applyFont="1" applyFill="1" applyBorder="1" applyAlignment="1">
      <alignment horizontal="center" vertical="top"/>
    </xf>
    <xf numFmtId="0" fontId="3" fillId="2" borderId="6" xfId="5" applyFont="1" applyFill="1" applyBorder="1" applyAlignment="1">
      <alignment horizontal="center"/>
    </xf>
    <xf numFmtId="0" fontId="3" fillId="2" borderId="2" xfId="5" applyFont="1" applyFill="1" applyBorder="1" applyAlignment="1">
      <alignment horizontal="center"/>
    </xf>
    <xf numFmtId="0" fontId="3" fillId="3" borderId="18" xfId="5" applyFont="1" applyFill="1" applyBorder="1" applyAlignment="1">
      <alignment horizontal="left"/>
    </xf>
    <xf numFmtId="0" fontId="3" fillId="3" borderId="59" xfId="5" applyFont="1" applyFill="1" applyBorder="1" applyAlignment="1">
      <alignment horizontal="left"/>
    </xf>
    <xf numFmtId="0" fontId="4" fillId="3" borderId="39" xfId="5" applyFont="1" applyFill="1" applyBorder="1" applyAlignment="1">
      <alignment horizontal="center"/>
    </xf>
    <xf numFmtId="0" fontId="4" fillId="3" borderId="27" xfId="5" applyFont="1" applyFill="1" applyBorder="1" applyAlignment="1">
      <alignment horizontal="center"/>
    </xf>
    <xf numFmtId="0" fontId="4" fillId="3" borderId="41" xfId="5" applyFont="1" applyFill="1" applyBorder="1" applyAlignment="1">
      <alignment horizontal="center"/>
    </xf>
    <xf numFmtId="0" fontId="3" fillId="3" borderId="6" xfId="5" applyFont="1" applyFill="1" applyBorder="1" applyAlignment="1">
      <alignment horizontal="center"/>
    </xf>
    <xf numFmtId="0" fontId="3" fillId="3" borderId="5" xfId="5" applyFont="1" applyFill="1" applyBorder="1" applyAlignment="1">
      <alignment horizontal="right"/>
    </xf>
    <xf numFmtId="0" fontId="3" fillId="3" borderId="6" xfId="5" applyFont="1" applyFill="1" applyBorder="1" applyAlignment="1">
      <alignment horizontal="right"/>
    </xf>
    <xf numFmtId="0" fontId="3" fillId="2" borderId="14" xfId="5" applyFont="1" applyFill="1" applyBorder="1" applyAlignment="1" applyProtection="1">
      <alignment horizontal="left"/>
      <protection locked="0"/>
    </xf>
    <xf numFmtId="0" fontId="3" fillId="2" borderId="18" xfId="5" applyFont="1" applyFill="1" applyBorder="1" applyAlignment="1" applyProtection="1">
      <alignment horizontal="center" vertical="top" wrapText="1"/>
    </xf>
    <xf numFmtId="44" fontId="14" fillId="2" borderId="44" xfId="2" applyNumberFormat="1" applyFont="1" applyFill="1" applyBorder="1" applyAlignment="1">
      <alignment horizontal="center"/>
    </xf>
    <xf numFmtId="44" fontId="14" fillId="2" borderId="29" xfId="2" applyNumberFormat="1" applyFont="1" applyFill="1" applyBorder="1" applyAlignment="1">
      <alignment horizontal="center"/>
    </xf>
    <xf numFmtId="0" fontId="3" fillId="6" borderId="39" xfId="0" applyFont="1" applyFill="1" applyBorder="1"/>
    <xf numFmtId="0" fontId="3" fillId="6" borderId="38" xfId="0" applyFont="1" applyFill="1" applyBorder="1"/>
    <xf numFmtId="167" fontId="3" fillId="0" borderId="37" xfId="2" applyNumberFormat="1" applyFont="1" applyBorder="1"/>
    <xf numFmtId="167" fontId="3" fillId="0" borderId="27" xfId="2" applyNumberFormat="1" applyFont="1" applyBorder="1"/>
    <xf numFmtId="167" fontId="3" fillId="0" borderId="41" xfId="2" applyNumberFormat="1" applyFont="1" applyBorder="1"/>
    <xf numFmtId="0" fontId="3" fillId="5" borderId="57" xfId="0" applyFont="1" applyFill="1" applyBorder="1" applyAlignment="1">
      <alignment horizontal="right"/>
    </xf>
    <xf numFmtId="0" fontId="3" fillId="5" borderId="45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left"/>
    </xf>
    <xf numFmtId="0" fontId="3" fillId="2" borderId="64" xfId="0" applyFont="1" applyFill="1" applyBorder="1" applyAlignment="1">
      <alignment horizontal="left"/>
    </xf>
    <xf numFmtId="0" fontId="3" fillId="2" borderId="63" xfId="0" applyFont="1" applyFill="1" applyBorder="1" applyAlignment="1">
      <alignment horizontal="left"/>
    </xf>
    <xf numFmtId="0" fontId="14" fillId="4" borderId="31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6" fontId="3" fillId="2" borderId="12" xfId="0" applyNumberFormat="1" applyFont="1" applyFill="1" applyBorder="1" applyAlignment="1">
      <alignment horizontal="left"/>
    </xf>
    <xf numFmtId="6" fontId="3" fillId="2" borderId="23" xfId="0" applyNumberFormat="1" applyFont="1" applyFill="1" applyBorder="1" applyAlignment="1">
      <alignment horizontal="left"/>
    </xf>
    <xf numFmtId="0" fontId="3" fillId="5" borderId="25" xfId="0" applyFont="1" applyFill="1" applyBorder="1"/>
    <xf numFmtId="0" fontId="3" fillId="5" borderId="12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5" borderId="43" xfId="0" applyFont="1" applyFill="1" applyBorder="1"/>
    <xf numFmtId="0" fontId="3" fillId="5" borderId="44" xfId="0" applyFont="1" applyFill="1" applyBorder="1"/>
    <xf numFmtId="0" fontId="3" fillId="2" borderId="4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5" borderId="39" xfId="0" applyFont="1" applyFill="1" applyBorder="1"/>
    <xf numFmtId="0" fontId="3" fillId="5" borderId="27" xfId="0" applyFont="1" applyFill="1" applyBorder="1"/>
    <xf numFmtId="0" fontId="3" fillId="5" borderId="41" xfId="0" applyFont="1" applyFill="1" applyBorder="1"/>
    <xf numFmtId="0" fontId="3" fillId="5" borderId="42" xfId="0" applyFont="1" applyFill="1" applyBorder="1"/>
    <xf numFmtId="0" fontId="3" fillId="5" borderId="40" xfId="0" applyFont="1" applyFill="1" applyBorder="1"/>
    <xf numFmtId="0" fontId="3" fillId="5" borderId="12" xfId="0" applyNumberFormat="1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55" xfId="0" applyFont="1" applyBorder="1" applyAlignment="1">
      <alignment horizontal="left"/>
    </xf>
    <xf numFmtId="0" fontId="3" fillId="0" borderId="56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0" fontId="3" fillId="5" borderId="2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6" fontId="3" fillId="5" borderId="4" xfId="0" applyNumberFormat="1" applyFont="1" applyFill="1" applyBorder="1" applyAlignment="1">
      <alignment horizontal="center"/>
    </xf>
    <xf numFmtId="6" fontId="3" fillId="5" borderId="0" xfId="0" applyNumberFormat="1" applyFont="1" applyFill="1" applyBorder="1" applyAlignment="1">
      <alignment horizontal="center"/>
    </xf>
    <xf numFmtId="0" fontId="3" fillId="5" borderId="44" xfId="0" applyFont="1" applyFill="1" applyBorder="1" applyAlignment="1">
      <alignment horizontal="left" wrapText="1"/>
    </xf>
    <xf numFmtId="6" fontId="3" fillId="5" borderId="12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horizontal="right"/>
    </xf>
    <xf numFmtId="0" fontId="3" fillId="6" borderId="15" xfId="0" applyFont="1" applyFill="1" applyBorder="1" applyAlignment="1">
      <alignment horizontal="right"/>
    </xf>
    <xf numFmtId="0" fontId="3" fillId="6" borderId="16" xfId="0" applyFont="1" applyFill="1" applyBorder="1" applyAlignment="1">
      <alignment horizontal="right"/>
    </xf>
    <xf numFmtId="0" fontId="3" fillId="6" borderId="20" xfId="0" applyFont="1" applyFill="1" applyBorder="1" applyAlignment="1">
      <alignment horizontal="right"/>
    </xf>
    <xf numFmtId="0" fontId="3" fillId="4" borderId="30" xfId="0" applyFont="1" applyFill="1" applyBorder="1"/>
    <xf numFmtId="0" fontId="3" fillId="4" borderId="13" xfId="0" applyFont="1" applyFill="1" applyBorder="1"/>
    <xf numFmtId="0" fontId="3" fillId="6" borderId="60" xfId="0" applyFont="1" applyFill="1" applyBorder="1"/>
    <xf numFmtId="0" fontId="3" fillId="6" borderId="61" xfId="0" applyFont="1" applyFill="1" applyBorder="1"/>
    <xf numFmtId="0" fontId="3" fillId="6" borderId="42" xfId="0" applyFont="1" applyFill="1" applyBorder="1"/>
    <xf numFmtId="0" fontId="3" fillId="6" borderId="40" xfId="0" applyFont="1" applyFill="1" applyBorder="1"/>
    <xf numFmtId="167" fontId="3" fillId="0" borderId="40" xfId="2" applyNumberFormat="1" applyFont="1" applyBorder="1"/>
    <xf numFmtId="167" fontId="3" fillId="0" borderId="24" xfId="2" applyNumberFormat="1" applyFont="1" applyBorder="1"/>
    <xf numFmtId="0" fontId="3" fillId="0" borderId="26" xfId="0" applyFont="1" applyBorder="1" applyAlignment="1">
      <alignment horizontal="center"/>
    </xf>
    <xf numFmtId="0" fontId="3" fillId="6" borderId="48" xfId="0" applyFont="1" applyFill="1" applyBorder="1" applyAlignment="1">
      <alignment horizontal="right"/>
    </xf>
    <xf numFmtId="0" fontId="3" fillId="6" borderId="56" xfId="0" applyFont="1" applyFill="1" applyBorder="1" applyAlignment="1">
      <alignment horizontal="right"/>
    </xf>
    <xf numFmtId="0" fontId="3" fillId="6" borderId="49" xfId="0" applyFont="1" applyFill="1" applyBorder="1" applyAlignment="1">
      <alignment horizontal="right"/>
    </xf>
    <xf numFmtId="0" fontId="14" fillId="4" borderId="39" xfId="0" applyFont="1" applyFill="1" applyBorder="1" applyAlignment="1">
      <alignment horizontal="center"/>
    </xf>
    <xf numFmtId="0" fontId="14" fillId="4" borderId="27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/>
    </xf>
    <xf numFmtId="0" fontId="14" fillId="5" borderId="43" xfId="0" applyFont="1" applyFill="1" applyBorder="1" applyAlignment="1">
      <alignment horizontal="right"/>
    </xf>
    <xf numFmtId="0" fontId="14" fillId="5" borderId="44" xfId="0" applyFont="1" applyFill="1" applyBorder="1" applyAlignment="1">
      <alignment horizontal="right"/>
    </xf>
    <xf numFmtId="0" fontId="3" fillId="5" borderId="13" xfId="0" applyFont="1" applyFill="1" applyBorder="1" applyAlignment="1">
      <alignment horizontal="center"/>
    </xf>
    <xf numFmtId="0" fontId="18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/>
    </xf>
    <xf numFmtId="0" fontId="8" fillId="3" borderId="1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 wrapText="1"/>
    </xf>
  </cellXfs>
  <cellStyles count="6">
    <cellStyle name="Comma" xfId="1" builtinId="3"/>
    <cellStyle name="Currency" xfId="2" builtinId="4"/>
    <cellStyle name="Hyperlink" xfId="4" builtinId="8"/>
    <cellStyle name="Normal" xfId="0" builtinId="0"/>
    <cellStyle name="Normal 2" xfId="5"/>
    <cellStyle name="Percent" xfId="3" builtinId="5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DDDDD"/>
      <color rgb="FFC0C0C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3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12" Type="http://schemas.openxmlformats.org/officeDocument/2006/relationships/image" Target="../media/image4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11" Type="http://schemas.openxmlformats.org/officeDocument/2006/relationships/image" Target="../media/image5.emf"/><Relationship Id="rId5" Type="http://schemas.openxmlformats.org/officeDocument/2006/relationships/image" Target="../media/image11.emf"/><Relationship Id="rId15" Type="http://schemas.openxmlformats.org/officeDocument/2006/relationships/image" Target="../media/image1.emf"/><Relationship Id="rId10" Type="http://schemas.openxmlformats.org/officeDocument/2006/relationships/image" Target="../media/image6.emf"/><Relationship Id="rId4" Type="http://schemas.openxmlformats.org/officeDocument/2006/relationships/image" Target="../media/image12.emf"/><Relationship Id="rId9" Type="http://schemas.openxmlformats.org/officeDocument/2006/relationships/image" Target="../media/image7.emf"/><Relationship Id="rId1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98</xdr:row>
          <xdr:rowOff>0</xdr:rowOff>
        </xdr:to>
        <xdr:sp macro="" textlink="">
          <xdr:nvSpPr>
            <xdr:cNvPr id="12289" name="Label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98</xdr:row>
          <xdr:rowOff>0</xdr:rowOff>
        </xdr:to>
        <xdr:sp macro="" textlink="">
          <xdr:nvSpPr>
            <xdr:cNvPr id="12290" name="Label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98</xdr:row>
          <xdr:rowOff>0</xdr:rowOff>
        </xdr:to>
        <xdr:sp macro="" textlink="">
          <xdr:nvSpPr>
            <xdr:cNvPr id="12291" name="Label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97</xdr:row>
          <xdr:rowOff>304800</xdr:rowOff>
        </xdr:to>
        <xdr:sp macro="" textlink="">
          <xdr:nvSpPr>
            <xdr:cNvPr id="12292" name="Label5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98</xdr:row>
          <xdr:rowOff>0</xdr:rowOff>
        </xdr:to>
        <xdr:sp macro="" textlink="">
          <xdr:nvSpPr>
            <xdr:cNvPr id="12293" name="Label9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98</xdr:row>
          <xdr:rowOff>0</xdr:rowOff>
        </xdr:to>
        <xdr:sp macro="" textlink="">
          <xdr:nvSpPr>
            <xdr:cNvPr id="12294" name="Label11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98</xdr:row>
          <xdr:rowOff>0</xdr:rowOff>
        </xdr:to>
        <xdr:sp macro="" textlink="">
          <xdr:nvSpPr>
            <xdr:cNvPr id="12295" name="Label12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97</xdr:row>
          <xdr:rowOff>304800</xdr:rowOff>
        </xdr:to>
        <xdr:sp macro="" textlink="">
          <xdr:nvSpPr>
            <xdr:cNvPr id="12296" name="Label13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97</xdr:row>
          <xdr:rowOff>304800</xdr:rowOff>
        </xdr:to>
        <xdr:sp macro="" textlink="">
          <xdr:nvSpPr>
            <xdr:cNvPr id="12297" name="Label1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98</xdr:row>
          <xdr:rowOff>0</xdr:rowOff>
        </xdr:to>
        <xdr:sp macro="" textlink="">
          <xdr:nvSpPr>
            <xdr:cNvPr id="12298" name="Label2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98</xdr:row>
          <xdr:rowOff>0</xdr:rowOff>
        </xdr:to>
        <xdr:sp macro="" textlink="">
          <xdr:nvSpPr>
            <xdr:cNvPr id="12299" name="Label2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97</xdr:row>
          <xdr:rowOff>304800</xdr:rowOff>
        </xdr:to>
        <xdr:sp macro="" textlink="">
          <xdr:nvSpPr>
            <xdr:cNvPr id="12300" name="Label4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97</xdr:row>
          <xdr:rowOff>304800</xdr:rowOff>
        </xdr:to>
        <xdr:sp macro="" textlink="">
          <xdr:nvSpPr>
            <xdr:cNvPr id="12301" name="Label6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97</xdr:row>
          <xdr:rowOff>304800</xdr:rowOff>
        </xdr:to>
        <xdr:sp macro="" textlink="">
          <xdr:nvSpPr>
            <xdr:cNvPr id="12302" name="Label8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0</xdr:rowOff>
        </xdr:from>
        <xdr:to>
          <xdr:col>2</xdr:col>
          <xdr:colOff>323850</xdr:colOff>
          <xdr:row>97</xdr:row>
          <xdr:rowOff>304800</xdr:rowOff>
        </xdr:to>
        <xdr:sp macro="" textlink="">
          <xdr:nvSpPr>
            <xdr:cNvPr id="12303" name="Label10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69</xdr:row>
          <xdr:rowOff>133350</xdr:rowOff>
        </xdr:from>
        <xdr:to>
          <xdr:col>4</xdr:col>
          <xdr:colOff>171450</xdr:colOff>
          <xdr:row>71</xdr:row>
          <xdr:rowOff>76200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Electric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69</xdr:row>
          <xdr:rowOff>19050</xdr:rowOff>
        </xdr:from>
        <xdr:to>
          <xdr:col>3</xdr:col>
          <xdr:colOff>457200</xdr:colOff>
          <xdr:row>69</xdr:row>
          <xdr:rowOff>219075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Electric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70</xdr:row>
          <xdr:rowOff>219075</xdr:rowOff>
        </xdr:from>
        <xdr:to>
          <xdr:col>3</xdr:col>
          <xdr:colOff>457200</xdr:colOff>
          <xdr:row>71</xdr:row>
          <xdr:rowOff>190500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Electric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68</xdr:row>
          <xdr:rowOff>28575</xdr:rowOff>
        </xdr:from>
        <xdr:to>
          <xdr:col>3</xdr:col>
          <xdr:colOff>419100</xdr:colOff>
          <xdr:row>69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Electric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68</xdr:row>
          <xdr:rowOff>38100</xdr:rowOff>
        </xdr:from>
        <xdr:to>
          <xdr:col>4</xdr:col>
          <xdr:colOff>419100</xdr:colOff>
          <xdr:row>69</xdr:row>
          <xdr:rowOff>9525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Propane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68</xdr:row>
          <xdr:rowOff>28575</xdr:rowOff>
        </xdr:from>
        <xdr:to>
          <xdr:col>5</xdr:col>
          <xdr:colOff>600075</xdr:colOff>
          <xdr:row>69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69</xdr:row>
          <xdr:rowOff>19050</xdr:rowOff>
        </xdr:from>
        <xdr:to>
          <xdr:col>5</xdr:col>
          <xdr:colOff>600075</xdr:colOff>
          <xdr:row>69</xdr:row>
          <xdr:rowOff>219075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69</xdr:row>
          <xdr:rowOff>209550</xdr:rowOff>
        </xdr:from>
        <xdr:to>
          <xdr:col>5</xdr:col>
          <xdr:colOff>333375</xdr:colOff>
          <xdr:row>70</xdr:row>
          <xdr:rowOff>219075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68</xdr:row>
          <xdr:rowOff>66675</xdr:rowOff>
        </xdr:from>
        <xdr:to>
          <xdr:col>9</xdr:col>
          <xdr:colOff>781050</xdr:colOff>
          <xdr:row>69</xdr:row>
          <xdr:rowOff>38100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Section 8 UA through state housing authority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68</xdr:row>
          <xdr:rowOff>171450</xdr:rowOff>
        </xdr:from>
        <xdr:to>
          <xdr:col>9</xdr:col>
          <xdr:colOff>571500</xdr:colOff>
          <xdr:row>70</xdr:row>
          <xdr:rowOff>133350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Section 8 UA through local housing authority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71</xdr:row>
          <xdr:rowOff>38100</xdr:rowOff>
        </xdr:from>
        <xdr:to>
          <xdr:col>9</xdr:col>
          <xdr:colOff>361950</xdr:colOff>
          <xdr:row>72</xdr:row>
          <xdr:rowOff>38100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UA through Rural Housing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72</xdr:row>
          <xdr:rowOff>38100</xdr:rowOff>
        </xdr:from>
        <xdr:to>
          <xdr:col>10</xdr:col>
          <xdr:colOff>95250</xdr:colOff>
          <xdr:row>73</xdr:row>
          <xdr:rowOff>47625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Consumption Estimates from Utility Company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66675</xdr:colOff>
      <xdr:row>0</xdr:row>
      <xdr:rowOff>95250</xdr:rowOff>
    </xdr:from>
    <xdr:to>
      <xdr:col>2</xdr:col>
      <xdr:colOff>495300</xdr:colOff>
      <xdr:row>3</xdr:row>
      <xdr:rowOff>0</xdr:rowOff>
    </xdr:to>
    <xdr:pic>
      <xdr:nvPicPr>
        <xdr:cNvPr id="29" name="Picture 1" descr="MSHAlogo BLAC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" y="95250"/>
          <a:ext cx="259270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68</xdr:row>
          <xdr:rowOff>28575</xdr:rowOff>
        </xdr:from>
        <xdr:to>
          <xdr:col>6</xdr:col>
          <xdr:colOff>809625</xdr:colOff>
          <xdr:row>69</xdr:row>
          <xdr:rowOff>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Natural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69</xdr:row>
          <xdr:rowOff>9525</xdr:rowOff>
        </xdr:from>
        <xdr:to>
          <xdr:col>4</xdr:col>
          <xdr:colOff>409575</xdr:colOff>
          <xdr:row>69</xdr:row>
          <xdr:rowOff>209550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Propane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70</xdr:row>
          <xdr:rowOff>9525</xdr:rowOff>
        </xdr:from>
        <xdr:to>
          <xdr:col>4</xdr:col>
          <xdr:colOff>409575</xdr:colOff>
          <xdr:row>70</xdr:row>
          <xdr:rowOff>209550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Propane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69</xdr:row>
          <xdr:rowOff>19050</xdr:rowOff>
        </xdr:from>
        <xdr:to>
          <xdr:col>6</xdr:col>
          <xdr:colOff>809625</xdr:colOff>
          <xdr:row>69</xdr:row>
          <xdr:rowOff>219075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Natural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70</xdr:row>
          <xdr:rowOff>0</xdr:rowOff>
        </xdr:from>
        <xdr:to>
          <xdr:col>6</xdr:col>
          <xdr:colOff>809625</xdr:colOff>
          <xdr:row>70</xdr:row>
          <xdr:rowOff>200025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Natural Gas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1666875</xdr:colOff>
      <xdr:row>0</xdr:row>
      <xdr:rowOff>725365</xdr:rowOff>
    </xdr:to>
    <xdr:pic>
      <xdr:nvPicPr>
        <xdr:cNvPr id="3" name="Picture 2" descr="MSH_letterhead-top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268"/>
        <a:stretch/>
      </xdr:blipFill>
      <xdr:spPr bwMode="auto">
        <a:xfrm>
          <a:off x="0" y="0"/>
          <a:ext cx="8524875" cy="72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g-fileserver4\dept\Management\Forms%20and%20Letters\05%20-%20AFR%20and%20Budget\Form%20-%20Budget%20Re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General directions"/>
      <sheetName val="2-Rent Schedule Section 8"/>
      <sheetName val="3-Rent Sch S8, LIHTC, FH &amp; RLP"/>
      <sheetName val="4-Mgmt Svcs Addendum A"/>
      <sheetName val="5-RSC Addendum B"/>
      <sheetName val="6-Transaction Schedules"/>
      <sheetName val="7-Commercial Schedule"/>
      <sheetName val="8-Annual Budget"/>
      <sheetName val="MH Review Worksheet (year)"/>
      <sheetName val="Budget Review Repor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B11">
            <v>0.3</v>
          </cell>
        </row>
        <row r="12">
          <cell r="B12" t="str">
            <v>30% PBV</v>
          </cell>
        </row>
        <row r="13">
          <cell r="B13">
            <v>0.4</v>
          </cell>
        </row>
        <row r="14">
          <cell r="B14" t="str">
            <v>40% PBV</v>
          </cell>
        </row>
        <row r="15">
          <cell r="B15">
            <v>0.5</v>
          </cell>
        </row>
        <row r="16">
          <cell r="B16" t="str">
            <v>50% PBV</v>
          </cell>
        </row>
        <row r="17">
          <cell r="B17">
            <v>0.6</v>
          </cell>
        </row>
        <row r="18">
          <cell r="B18" t="str">
            <v>60% PBV</v>
          </cell>
        </row>
        <row r="19">
          <cell r="B19" t="str">
            <v>30% LH</v>
          </cell>
        </row>
        <row r="20">
          <cell r="B20" t="str">
            <v>40% LH</v>
          </cell>
        </row>
        <row r="21">
          <cell r="B21" t="str">
            <v>50% LH</v>
          </cell>
        </row>
        <row r="22">
          <cell r="B22" t="str">
            <v>60% LH</v>
          </cell>
        </row>
        <row r="23">
          <cell r="B23" t="str">
            <v>30% HH</v>
          </cell>
        </row>
        <row r="24">
          <cell r="B24" t="str">
            <v>40% HH</v>
          </cell>
        </row>
        <row r="25">
          <cell r="B25" t="str">
            <v>50% HH</v>
          </cell>
        </row>
        <row r="26">
          <cell r="B26" t="str">
            <v>60% HH</v>
          </cell>
        </row>
        <row r="27">
          <cell r="B27" t="str">
            <v>30% LH PBV</v>
          </cell>
        </row>
        <row r="28">
          <cell r="B28" t="str">
            <v>40% LH PBV</v>
          </cell>
        </row>
        <row r="29">
          <cell r="B29" t="str">
            <v>50% LH PBV</v>
          </cell>
        </row>
        <row r="30">
          <cell r="B30" t="str">
            <v>60% LH PBV</v>
          </cell>
        </row>
        <row r="31">
          <cell r="B31" t="str">
            <v>30% HH PBV</v>
          </cell>
        </row>
        <row r="32">
          <cell r="B32" t="str">
            <v>40% HH PBV</v>
          </cell>
        </row>
        <row r="33">
          <cell r="B33" t="str">
            <v>50% HH PBV</v>
          </cell>
        </row>
        <row r="34">
          <cell r="B34" t="str">
            <v>60% HH PBV</v>
          </cell>
        </row>
        <row r="35">
          <cell r="B35">
            <v>0.8</v>
          </cell>
        </row>
        <row r="36">
          <cell r="B36" t="str">
            <v>HTF</v>
          </cell>
        </row>
        <row r="37">
          <cell r="B37" t="str">
            <v>811 PRA</v>
          </cell>
        </row>
        <row r="38">
          <cell r="B38" t="str">
            <v>Market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ctrlProp" Target="../ctrlProps/ctrlProp6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trlProp" Target="../ctrlProps/ctrlProp1.xml"/><Relationship Id="rId42" Type="http://schemas.openxmlformats.org/officeDocument/2006/relationships/ctrlProp" Target="../ctrlProps/ctrlProp9.xml"/><Relationship Id="rId47" Type="http://schemas.openxmlformats.org/officeDocument/2006/relationships/ctrlProp" Target="../ctrlProps/ctrlProp14.xml"/><Relationship Id="rId50" Type="http://schemas.openxmlformats.org/officeDocument/2006/relationships/ctrlProp" Target="../ctrlProps/ctrlProp17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trlProp" Target="../ctrlProps/ctrlProp5.xml"/><Relationship Id="rId46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ctrlProp" Target="../ctrlProps/ctrlProp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ctrlProp" Target="../ctrlProps/ctrlProp4.xml"/><Relationship Id="rId40" Type="http://schemas.openxmlformats.org/officeDocument/2006/relationships/ctrlProp" Target="../ctrlProps/ctrlProp7.xml"/><Relationship Id="rId45" Type="http://schemas.openxmlformats.org/officeDocument/2006/relationships/ctrlProp" Target="../ctrlProps/ctrlProp1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trlProp" Target="../ctrlProps/ctrlProp3.xml"/><Relationship Id="rId49" Type="http://schemas.openxmlformats.org/officeDocument/2006/relationships/ctrlProp" Target="../ctrlProps/ctrlProp16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trlProp" Target="../ctrlProps/ctrlProp1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ctrlProp" Target="../ctrlProps/ctrlProp2.xml"/><Relationship Id="rId43" Type="http://schemas.openxmlformats.org/officeDocument/2006/relationships/ctrlProp" Target="../ctrlProps/ctrlProp10.xml"/><Relationship Id="rId48" Type="http://schemas.openxmlformats.org/officeDocument/2006/relationships/ctrlProp" Target="../ctrlProps/ctrlProp15.xml"/><Relationship Id="rId8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R103"/>
  <sheetViews>
    <sheetView tabSelected="1" zoomScale="110" zoomScaleNormal="110" workbookViewId="0">
      <selection activeCell="Q15" sqref="Q15"/>
    </sheetView>
  </sheetViews>
  <sheetFormatPr defaultColWidth="9.140625" defaultRowHeight="15" x14ac:dyDescent="0.25"/>
  <cols>
    <col min="1" max="1" width="2.7109375" style="205" customWidth="1"/>
    <col min="2" max="2" width="31.5703125" style="206" customWidth="1"/>
    <col min="3" max="3" width="14.85546875" style="224" customWidth="1"/>
    <col min="4" max="4" width="13" style="206" customWidth="1"/>
    <col min="5" max="5" width="11.42578125" style="206" customWidth="1"/>
    <col min="6" max="6" width="9.42578125" style="206" customWidth="1"/>
    <col min="7" max="7" width="12.5703125" style="206" customWidth="1"/>
    <col min="8" max="8" width="14.85546875" style="206" customWidth="1"/>
    <col min="9" max="9" width="13.5703125" style="206" customWidth="1"/>
    <col min="10" max="10" width="14.140625" style="206" customWidth="1"/>
    <col min="11" max="11" width="15.7109375" style="206" customWidth="1"/>
    <col min="12" max="12" width="14.85546875" style="206" customWidth="1"/>
    <col min="13" max="18" width="8.85546875" style="159" customWidth="1"/>
    <col min="19" max="16384" width="9.140625" style="206"/>
  </cols>
  <sheetData>
    <row r="1" spans="1:16" s="160" customFormat="1" ht="15" customHeight="1" x14ac:dyDescent="0.25">
      <c r="A1" s="156"/>
      <c r="B1" s="157"/>
      <c r="C1" s="158"/>
      <c r="D1" s="158"/>
      <c r="E1" s="247" t="s">
        <v>216</v>
      </c>
      <c r="F1" s="247"/>
      <c r="G1" s="247"/>
      <c r="H1" s="247"/>
      <c r="I1" s="247"/>
      <c r="J1" s="247"/>
      <c r="K1" s="247"/>
      <c r="L1" s="248"/>
      <c r="M1" s="159"/>
    </row>
    <row r="2" spans="1:16" s="160" customFormat="1" ht="15" customHeight="1" x14ac:dyDescent="0.25">
      <c r="A2" s="156"/>
      <c r="B2" s="161"/>
      <c r="C2" s="162"/>
      <c r="D2" s="162"/>
      <c r="E2" s="249"/>
      <c r="F2" s="249"/>
      <c r="G2" s="249"/>
      <c r="H2" s="249"/>
      <c r="I2" s="249"/>
      <c r="J2" s="249"/>
      <c r="K2" s="249"/>
      <c r="L2" s="250"/>
      <c r="M2" s="159"/>
    </row>
    <row r="3" spans="1:16" s="160" customFormat="1" ht="15" customHeight="1" x14ac:dyDescent="0.25">
      <c r="A3" s="156"/>
      <c r="B3" s="161"/>
      <c r="C3" s="162"/>
      <c r="D3" s="162"/>
      <c r="E3" s="249"/>
      <c r="F3" s="249"/>
      <c r="G3" s="249"/>
      <c r="H3" s="249"/>
      <c r="I3" s="249"/>
      <c r="J3" s="249"/>
      <c r="K3" s="249"/>
      <c r="L3" s="250"/>
      <c r="M3" s="159"/>
    </row>
    <row r="4" spans="1:16" s="160" customFormat="1" ht="9.75" customHeight="1" thickBot="1" x14ac:dyDescent="0.3">
      <c r="A4" s="156"/>
      <c r="B4" s="163"/>
      <c r="C4" s="164"/>
      <c r="D4" s="164"/>
      <c r="E4" s="251"/>
      <c r="F4" s="251"/>
      <c r="G4" s="251"/>
      <c r="H4" s="251"/>
      <c r="I4" s="251"/>
      <c r="J4" s="251"/>
      <c r="K4" s="251"/>
      <c r="L4" s="252"/>
      <c r="M4" s="159"/>
    </row>
    <row r="5" spans="1:16" s="166" customFormat="1" ht="15" customHeight="1" x14ac:dyDescent="0.25">
      <c r="A5" s="165"/>
      <c r="B5" s="253" t="s">
        <v>41</v>
      </c>
      <c r="C5" s="254"/>
      <c r="D5" s="254"/>
      <c r="E5" s="254"/>
      <c r="F5" s="254"/>
      <c r="G5" s="254"/>
      <c r="H5" s="254"/>
      <c r="I5" s="254"/>
      <c r="J5" s="254"/>
      <c r="K5" s="254"/>
      <c r="L5" s="255"/>
      <c r="M5" s="159"/>
    </row>
    <row r="6" spans="1:16" s="166" customFormat="1" ht="15" customHeight="1" x14ac:dyDescent="0.25">
      <c r="A6" s="165"/>
      <c r="B6" s="256" t="s">
        <v>214</v>
      </c>
      <c r="C6" s="257"/>
      <c r="D6" s="257"/>
      <c r="E6" s="257"/>
      <c r="F6" s="257"/>
      <c r="G6" s="257"/>
      <c r="H6" s="257"/>
      <c r="I6" s="257"/>
      <c r="J6" s="257"/>
      <c r="K6" s="257"/>
      <c r="L6" s="258"/>
      <c r="M6" s="159"/>
    </row>
    <row r="7" spans="1:16" s="166" customFormat="1" ht="15" customHeight="1" x14ac:dyDescent="0.25">
      <c r="A7" s="165"/>
      <c r="B7" s="256"/>
      <c r="C7" s="257"/>
      <c r="D7" s="257"/>
      <c r="E7" s="257"/>
      <c r="F7" s="257"/>
      <c r="G7" s="257"/>
      <c r="H7" s="257"/>
      <c r="I7" s="257"/>
      <c r="J7" s="257"/>
      <c r="K7" s="257"/>
      <c r="L7" s="258"/>
      <c r="M7" s="159"/>
    </row>
    <row r="8" spans="1:16" s="166" customFormat="1" ht="15" customHeight="1" x14ac:dyDescent="0.25">
      <c r="A8" s="165"/>
      <c r="B8" s="256"/>
      <c r="C8" s="257"/>
      <c r="D8" s="257"/>
      <c r="E8" s="257"/>
      <c r="F8" s="257"/>
      <c r="G8" s="257"/>
      <c r="H8" s="257"/>
      <c r="I8" s="257"/>
      <c r="J8" s="257"/>
      <c r="K8" s="257"/>
      <c r="L8" s="258"/>
      <c r="M8" s="159"/>
    </row>
    <row r="9" spans="1:16" s="166" customFormat="1" ht="15" customHeight="1" x14ac:dyDescent="0.25">
      <c r="A9" s="165"/>
      <c r="B9" s="244" t="s">
        <v>50</v>
      </c>
      <c r="C9" s="245"/>
      <c r="D9" s="245"/>
      <c r="E9" s="245"/>
      <c r="F9" s="245"/>
      <c r="G9" s="245"/>
      <c r="H9" s="245"/>
      <c r="I9" s="245"/>
      <c r="J9" s="245"/>
      <c r="K9" s="245"/>
      <c r="L9" s="246"/>
      <c r="M9" s="159"/>
    </row>
    <row r="10" spans="1:16" s="166" customFormat="1" x14ac:dyDescent="0.25">
      <c r="A10" s="165"/>
      <c r="B10" s="244" t="s">
        <v>215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6"/>
      <c r="M10" s="159"/>
    </row>
    <row r="11" spans="1:16" s="166" customFormat="1" ht="15" customHeight="1" x14ac:dyDescent="0.25">
      <c r="A11" s="165"/>
      <c r="B11" s="244" t="s">
        <v>90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6"/>
      <c r="M11" s="159"/>
    </row>
    <row r="12" spans="1:16" s="166" customFormat="1" ht="15" customHeight="1" thickBot="1" x14ac:dyDescent="0.3">
      <c r="A12" s="165"/>
      <c r="B12" s="259" t="s">
        <v>184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1"/>
      <c r="M12" s="159"/>
    </row>
    <row r="13" spans="1:16" s="166" customFormat="1" x14ac:dyDescent="0.25">
      <c r="A13" s="167"/>
      <c r="B13" s="168" t="s">
        <v>35</v>
      </c>
      <c r="C13" s="262"/>
      <c r="D13" s="263"/>
      <c r="E13" s="263"/>
      <c r="F13" s="263"/>
      <c r="G13" s="264"/>
      <c r="H13" s="169" t="s">
        <v>36</v>
      </c>
      <c r="I13" s="170"/>
      <c r="J13" s="265"/>
      <c r="K13" s="265"/>
      <c r="L13" s="266"/>
    </row>
    <row r="14" spans="1:16" s="166" customFormat="1" ht="15" customHeight="1" x14ac:dyDescent="0.25">
      <c r="A14" s="167"/>
      <c r="B14" s="171" t="s">
        <v>55</v>
      </c>
      <c r="C14" s="268"/>
      <c r="D14" s="269"/>
      <c r="E14" s="269"/>
      <c r="F14" s="269"/>
      <c r="G14" s="270"/>
      <c r="H14" s="271" t="s">
        <v>37</v>
      </c>
      <c r="I14" s="272"/>
      <c r="J14" s="273"/>
      <c r="K14" s="273"/>
      <c r="L14" s="266"/>
      <c r="M14" s="159"/>
      <c r="N14" s="159"/>
      <c r="O14" s="159"/>
      <c r="P14" s="159"/>
    </row>
    <row r="15" spans="1:16" s="166" customFormat="1" ht="15" customHeight="1" x14ac:dyDescent="0.25">
      <c r="A15" s="167"/>
      <c r="B15" s="172" t="s">
        <v>39</v>
      </c>
      <c r="C15" s="268"/>
      <c r="D15" s="269"/>
      <c r="E15" s="269"/>
      <c r="F15" s="269"/>
      <c r="G15" s="270"/>
      <c r="H15" s="276" t="s">
        <v>42</v>
      </c>
      <c r="I15" s="277"/>
      <c r="J15" s="277"/>
      <c r="K15" s="277"/>
      <c r="L15" s="266"/>
      <c r="M15" s="159"/>
      <c r="N15" s="159"/>
      <c r="O15" s="159"/>
      <c r="P15" s="159"/>
    </row>
    <row r="16" spans="1:16" s="166" customFormat="1" ht="15" customHeight="1" x14ac:dyDescent="0.25">
      <c r="A16" s="167"/>
      <c r="B16" s="173" t="s">
        <v>43</v>
      </c>
      <c r="C16" s="280"/>
      <c r="D16" s="281"/>
      <c r="E16" s="281"/>
      <c r="F16" s="281"/>
      <c r="G16" s="282"/>
      <c r="H16" s="278"/>
      <c r="I16" s="279"/>
      <c r="J16" s="279"/>
      <c r="K16" s="279"/>
      <c r="L16" s="266"/>
      <c r="M16" s="159"/>
      <c r="N16" s="159"/>
    </row>
    <row r="17" spans="1:14" s="166" customFormat="1" ht="15" customHeight="1" x14ac:dyDescent="0.25">
      <c r="A17" s="167"/>
      <c r="B17" s="174" t="s">
        <v>40</v>
      </c>
      <c r="C17" s="283"/>
      <c r="D17" s="284"/>
      <c r="E17" s="284"/>
      <c r="F17" s="284"/>
      <c r="G17" s="285"/>
      <c r="H17" s="286" t="s">
        <v>44</v>
      </c>
      <c r="I17" s="287"/>
      <c r="J17" s="288"/>
      <c r="K17" s="288"/>
      <c r="L17" s="266"/>
      <c r="M17" s="159"/>
      <c r="N17" s="159"/>
    </row>
    <row r="18" spans="1:14" s="160" customFormat="1" x14ac:dyDescent="0.25">
      <c r="A18" s="175"/>
      <c r="B18" s="174" t="s">
        <v>56</v>
      </c>
      <c r="C18" s="289"/>
      <c r="D18" s="269"/>
      <c r="E18" s="269"/>
      <c r="F18" s="269"/>
      <c r="G18" s="270"/>
      <c r="H18" s="286" t="s">
        <v>45</v>
      </c>
      <c r="I18" s="287"/>
      <c r="J18" s="288"/>
      <c r="K18" s="288"/>
      <c r="L18" s="266"/>
    </row>
    <row r="19" spans="1:14" s="160" customFormat="1" x14ac:dyDescent="0.25">
      <c r="A19" s="175"/>
      <c r="B19" s="176" t="s">
        <v>38</v>
      </c>
      <c r="C19" s="290"/>
      <c r="D19" s="291"/>
      <c r="E19" s="291"/>
      <c r="F19" s="291"/>
      <c r="G19" s="292"/>
      <c r="H19" s="293"/>
      <c r="I19" s="293"/>
      <c r="J19" s="294"/>
      <c r="K19" s="177"/>
      <c r="L19" s="267"/>
    </row>
    <row r="20" spans="1:14" ht="30" customHeight="1" x14ac:dyDescent="0.25">
      <c r="A20" s="156"/>
      <c r="B20" s="178" t="s">
        <v>48</v>
      </c>
      <c r="C20" s="179"/>
      <c r="D20" s="295"/>
      <c r="E20" s="296"/>
      <c r="F20" s="296"/>
      <c r="G20" s="296"/>
      <c r="H20" s="297"/>
      <c r="I20" s="180" t="s">
        <v>53</v>
      </c>
      <c r="J20" s="268"/>
      <c r="K20" s="269"/>
      <c r="L20" s="298"/>
    </row>
    <row r="21" spans="1:14" ht="12" customHeight="1" x14ac:dyDescent="0.25">
      <c r="A21" s="156"/>
      <c r="B21" s="299"/>
      <c r="C21" s="300"/>
      <c r="D21" s="300"/>
      <c r="E21" s="300"/>
      <c r="F21" s="300"/>
      <c r="G21" s="300"/>
      <c r="H21" s="300"/>
      <c r="I21" s="300"/>
      <c r="J21" s="300"/>
      <c r="K21" s="300"/>
      <c r="L21" s="301"/>
    </row>
    <row r="22" spans="1:14" ht="30" customHeight="1" x14ac:dyDescent="0.25">
      <c r="A22" s="156"/>
      <c r="B22" s="181" t="s">
        <v>206</v>
      </c>
      <c r="C22" s="182"/>
      <c r="D22" s="183"/>
      <c r="E22" s="274" t="s">
        <v>207</v>
      </c>
      <c r="F22" s="274"/>
      <c r="G22" s="274"/>
      <c r="H22" s="182"/>
      <c r="I22" s="184"/>
      <c r="J22" s="275" t="s">
        <v>208</v>
      </c>
      <c r="K22" s="275"/>
      <c r="L22" s="185"/>
    </row>
    <row r="23" spans="1:14" ht="45" x14ac:dyDescent="0.25">
      <c r="A23" s="162"/>
      <c r="B23" s="186" t="s">
        <v>33</v>
      </c>
      <c r="C23" s="187" t="s">
        <v>27</v>
      </c>
      <c r="D23" s="187" t="s">
        <v>26</v>
      </c>
      <c r="E23" s="187" t="s">
        <v>189</v>
      </c>
      <c r="F23" s="187"/>
      <c r="G23" s="187" t="s">
        <v>188</v>
      </c>
      <c r="H23" s="187" t="s">
        <v>1</v>
      </c>
      <c r="I23" s="187" t="s">
        <v>2</v>
      </c>
      <c r="J23" s="187"/>
      <c r="K23" s="187" t="s">
        <v>23</v>
      </c>
      <c r="L23" s="188"/>
    </row>
    <row r="24" spans="1:14" ht="18" customHeight="1" x14ac:dyDescent="0.25">
      <c r="A24" s="162"/>
      <c r="B24" s="189"/>
      <c r="C24" s="190"/>
      <c r="D24" s="191"/>
      <c r="E24" s="192"/>
      <c r="F24" s="193"/>
      <c r="G24" s="192"/>
      <c r="H24" s="192"/>
      <c r="I24" s="194">
        <f t="shared" ref="I24:I50" si="0">+G24+H24</f>
        <v>0</v>
      </c>
      <c r="J24" s="193"/>
      <c r="K24" s="192"/>
      <c r="L24" s="195"/>
    </row>
    <row r="25" spans="1:14" ht="18" customHeight="1" x14ac:dyDescent="0.25">
      <c r="A25" s="162"/>
      <c r="B25" s="189"/>
      <c r="C25" s="190"/>
      <c r="D25" s="191"/>
      <c r="E25" s="192"/>
      <c r="F25" s="193"/>
      <c r="G25" s="192"/>
      <c r="H25" s="192"/>
      <c r="I25" s="194">
        <f>+G25+H25</f>
        <v>0</v>
      </c>
      <c r="J25" s="193"/>
      <c r="K25" s="192"/>
      <c r="L25" s="195"/>
    </row>
    <row r="26" spans="1:14" ht="18" customHeight="1" x14ac:dyDescent="0.25">
      <c r="A26" s="162"/>
      <c r="B26" s="189"/>
      <c r="C26" s="190"/>
      <c r="D26" s="191"/>
      <c r="E26" s="192"/>
      <c r="F26" s="193"/>
      <c r="G26" s="192"/>
      <c r="H26" s="192"/>
      <c r="I26" s="194">
        <f t="shared" si="0"/>
        <v>0</v>
      </c>
      <c r="J26" s="193"/>
      <c r="K26" s="192"/>
      <c r="L26" s="195"/>
    </row>
    <row r="27" spans="1:14" ht="18" customHeight="1" x14ac:dyDescent="0.25">
      <c r="A27" s="162"/>
      <c r="B27" s="189"/>
      <c r="C27" s="190"/>
      <c r="D27" s="191"/>
      <c r="E27" s="192"/>
      <c r="F27" s="193"/>
      <c r="G27" s="192"/>
      <c r="H27" s="192"/>
      <c r="I27" s="194">
        <f t="shared" si="0"/>
        <v>0</v>
      </c>
      <c r="J27" s="193"/>
      <c r="K27" s="192"/>
      <c r="L27" s="195"/>
    </row>
    <row r="28" spans="1:14" ht="18" customHeight="1" x14ac:dyDescent="0.25">
      <c r="A28" s="162"/>
      <c r="B28" s="189"/>
      <c r="C28" s="190"/>
      <c r="D28" s="191"/>
      <c r="E28" s="192"/>
      <c r="F28" s="193"/>
      <c r="G28" s="192"/>
      <c r="H28" s="192"/>
      <c r="I28" s="194">
        <f t="shared" si="0"/>
        <v>0</v>
      </c>
      <c r="J28" s="193"/>
      <c r="K28" s="192"/>
      <c r="L28" s="195"/>
    </row>
    <row r="29" spans="1:14" ht="18" customHeight="1" x14ac:dyDescent="0.25">
      <c r="A29" s="162"/>
      <c r="B29" s="189"/>
      <c r="C29" s="190"/>
      <c r="D29" s="191"/>
      <c r="E29" s="192"/>
      <c r="F29" s="193"/>
      <c r="G29" s="192"/>
      <c r="H29" s="192"/>
      <c r="I29" s="194">
        <f t="shared" si="0"/>
        <v>0</v>
      </c>
      <c r="J29" s="193"/>
      <c r="K29" s="192"/>
      <c r="L29" s="195"/>
    </row>
    <row r="30" spans="1:14" ht="18" customHeight="1" x14ac:dyDescent="0.25">
      <c r="A30" s="162"/>
      <c r="B30" s="189"/>
      <c r="C30" s="190"/>
      <c r="D30" s="191"/>
      <c r="E30" s="192"/>
      <c r="F30" s="193"/>
      <c r="G30" s="192"/>
      <c r="H30" s="192"/>
      <c r="I30" s="194">
        <f t="shared" si="0"/>
        <v>0</v>
      </c>
      <c r="J30" s="196"/>
      <c r="K30" s="192"/>
      <c r="L30" s="195"/>
    </row>
    <row r="31" spans="1:14" ht="18" customHeight="1" x14ac:dyDescent="0.25">
      <c r="A31" s="162"/>
      <c r="B31" s="189"/>
      <c r="C31" s="190"/>
      <c r="D31" s="191"/>
      <c r="E31" s="192"/>
      <c r="F31" s="193"/>
      <c r="G31" s="192"/>
      <c r="H31" s="192"/>
      <c r="I31" s="194">
        <f t="shared" si="0"/>
        <v>0</v>
      </c>
      <c r="J31" s="193"/>
      <c r="K31" s="192"/>
      <c r="L31" s="195"/>
    </row>
    <row r="32" spans="1:14" ht="18" customHeight="1" x14ac:dyDescent="0.25">
      <c r="A32" s="162"/>
      <c r="B32" s="189"/>
      <c r="C32" s="190"/>
      <c r="D32" s="191"/>
      <c r="E32" s="192"/>
      <c r="F32" s="193"/>
      <c r="G32" s="192"/>
      <c r="H32" s="192"/>
      <c r="I32" s="194">
        <f t="shared" si="0"/>
        <v>0</v>
      </c>
      <c r="J32" s="193"/>
      <c r="K32" s="192"/>
      <c r="L32" s="195"/>
    </row>
    <row r="33" spans="1:17" ht="17.25" customHeight="1" x14ac:dyDescent="0.25">
      <c r="A33" s="162"/>
      <c r="B33" s="189"/>
      <c r="C33" s="190"/>
      <c r="D33" s="191"/>
      <c r="E33" s="192"/>
      <c r="F33" s="193"/>
      <c r="G33" s="192"/>
      <c r="H33" s="192"/>
      <c r="I33" s="194">
        <f t="shared" si="0"/>
        <v>0</v>
      </c>
      <c r="J33" s="193"/>
      <c r="K33" s="192"/>
      <c r="L33" s="195"/>
    </row>
    <row r="34" spans="1:17" ht="16.5" customHeight="1" x14ac:dyDescent="0.25">
      <c r="A34" s="162"/>
      <c r="B34" s="189"/>
      <c r="C34" s="190"/>
      <c r="D34" s="191"/>
      <c r="E34" s="192"/>
      <c r="F34" s="193"/>
      <c r="G34" s="192"/>
      <c r="H34" s="192"/>
      <c r="I34" s="194">
        <f t="shared" si="0"/>
        <v>0</v>
      </c>
      <c r="J34" s="193"/>
      <c r="K34" s="192"/>
      <c r="L34" s="195"/>
    </row>
    <row r="35" spans="1:17" ht="18" customHeight="1" x14ac:dyDescent="0.25">
      <c r="A35" s="162"/>
      <c r="B35" s="189"/>
      <c r="C35" s="190"/>
      <c r="D35" s="191"/>
      <c r="E35" s="192"/>
      <c r="F35" s="193"/>
      <c r="G35" s="192"/>
      <c r="H35" s="192"/>
      <c r="I35" s="194">
        <f t="shared" si="0"/>
        <v>0</v>
      </c>
      <c r="J35" s="162"/>
      <c r="K35" s="192"/>
      <c r="L35" s="195"/>
    </row>
    <row r="36" spans="1:17" ht="18" customHeight="1" x14ac:dyDescent="0.25">
      <c r="A36" s="162"/>
      <c r="B36" s="189"/>
      <c r="C36" s="190"/>
      <c r="D36" s="191"/>
      <c r="E36" s="192"/>
      <c r="F36" s="193"/>
      <c r="G36" s="192"/>
      <c r="H36" s="192"/>
      <c r="I36" s="194">
        <f t="shared" si="0"/>
        <v>0</v>
      </c>
      <c r="J36" s="193"/>
      <c r="K36" s="192"/>
      <c r="L36" s="195"/>
    </row>
    <row r="37" spans="1:17" ht="18" customHeight="1" x14ac:dyDescent="0.25">
      <c r="A37" s="162"/>
      <c r="B37" s="189"/>
      <c r="C37" s="190"/>
      <c r="D37" s="191"/>
      <c r="E37" s="192"/>
      <c r="F37" s="193"/>
      <c r="G37" s="192"/>
      <c r="H37" s="192"/>
      <c r="I37" s="194">
        <f t="shared" si="0"/>
        <v>0</v>
      </c>
      <c r="J37" s="193"/>
      <c r="K37" s="192"/>
      <c r="L37" s="195"/>
    </row>
    <row r="38" spans="1:17" ht="18" customHeight="1" x14ac:dyDescent="0.25">
      <c r="A38" s="162"/>
      <c r="B38" s="189"/>
      <c r="C38" s="190"/>
      <c r="D38" s="191"/>
      <c r="E38" s="192"/>
      <c r="F38" s="193"/>
      <c r="G38" s="192"/>
      <c r="H38" s="192"/>
      <c r="I38" s="194">
        <f t="shared" si="0"/>
        <v>0</v>
      </c>
      <c r="J38" s="193"/>
      <c r="K38" s="192"/>
      <c r="L38" s="195"/>
      <c r="Q38" s="197"/>
    </row>
    <row r="39" spans="1:17" ht="18" customHeight="1" x14ac:dyDescent="0.25">
      <c r="A39" s="162"/>
      <c r="B39" s="189"/>
      <c r="C39" s="190"/>
      <c r="D39" s="191"/>
      <c r="E39" s="192"/>
      <c r="F39" s="193"/>
      <c r="G39" s="192"/>
      <c r="H39" s="192"/>
      <c r="I39" s="194">
        <f t="shared" si="0"/>
        <v>0</v>
      </c>
      <c r="J39" s="193"/>
      <c r="K39" s="192"/>
      <c r="L39" s="195"/>
    </row>
    <row r="40" spans="1:17" ht="18" customHeight="1" x14ac:dyDescent="0.25">
      <c r="A40" s="162"/>
      <c r="B40" s="189"/>
      <c r="C40" s="190"/>
      <c r="D40" s="191"/>
      <c r="E40" s="192"/>
      <c r="F40" s="193"/>
      <c r="G40" s="192"/>
      <c r="H40" s="192"/>
      <c r="I40" s="194">
        <f t="shared" si="0"/>
        <v>0</v>
      </c>
      <c r="J40" s="193"/>
      <c r="K40" s="192"/>
      <c r="L40" s="195"/>
    </row>
    <row r="41" spans="1:17" ht="18" customHeight="1" x14ac:dyDescent="0.25">
      <c r="A41" s="162"/>
      <c r="B41" s="189"/>
      <c r="C41" s="190"/>
      <c r="D41" s="191"/>
      <c r="E41" s="192"/>
      <c r="F41" s="193"/>
      <c r="G41" s="192"/>
      <c r="H41" s="192"/>
      <c r="I41" s="194">
        <f t="shared" si="0"/>
        <v>0</v>
      </c>
      <c r="J41" s="162"/>
      <c r="K41" s="192"/>
      <c r="L41" s="195"/>
    </row>
    <row r="42" spans="1:17" ht="18" customHeight="1" x14ac:dyDescent="0.25">
      <c r="A42" s="162"/>
      <c r="B42" s="189"/>
      <c r="C42" s="190"/>
      <c r="D42" s="191"/>
      <c r="E42" s="192"/>
      <c r="F42" s="193"/>
      <c r="G42" s="192"/>
      <c r="H42" s="192"/>
      <c r="I42" s="194">
        <f t="shared" si="0"/>
        <v>0</v>
      </c>
      <c r="J42" s="193"/>
      <c r="K42" s="192"/>
      <c r="L42" s="195"/>
    </row>
    <row r="43" spans="1:17" ht="18" customHeight="1" x14ac:dyDescent="0.25">
      <c r="A43" s="162"/>
      <c r="B43" s="189"/>
      <c r="C43" s="190"/>
      <c r="D43" s="191"/>
      <c r="E43" s="192"/>
      <c r="F43" s="193"/>
      <c r="G43" s="192"/>
      <c r="H43" s="192"/>
      <c r="I43" s="194">
        <f t="shared" si="0"/>
        <v>0</v>
      </c>
      <c r="J43" s="193"/>
      <c r="K43" s="192"/>
      <c r="L43" s="195"/>
    </row>
    <row r="44" spans="1:17" ht="18" customHeight="1" x14ac:dyDescent="0.25">
      <c r="A44" s="162"/>
      <c r="B44" s="189"/>
      <c r="C44" s="190"/>
      <c r="D44" s="191"/>
      <c r="E44" s="192"/>
      <c r="F44" s="193"/>
      <c r="G44" s="192"/>
      <c r="H44" s="192"/>
      <c r="I44" s="194">
        <f t="shared" si="0"/>
        <v>0</v>
      </c>
      <c r="J44" s="193"/>
      <c r="K44" s="192"/>
      <c r="L44" s="195"/>
    </row>
    <row r="45" spans="1:17" ht="18" customHeight="1" x14ac:dyDescent="0.25">
      <c r="A45" s="162"/>
      <c r="B45" s="189"/>
      <c r="C45" s="190"/>
      <c r="D45" s="191"/>
      <c r="E45" s="192"/>
      <c r="F45" s="193"/>
      <c r="G45" s="192"/>
      <c r="H45" s="192"/>
      <c r="I45" s="194">
        <f t="shared" si="0"/>
        <v>0</v>
      </c>
      <c r="J45" s="193"/>
      <c r="K45" s="192"/>
      <c r="L45" s="195"/>
    </row>
    <row r="46" spans="1:17" ht="18.75" customHeight="1" x14ac:dyDescent="0.25">
      <c r="A46" s="162"/>
      <c r="B46" s="189"/>
      <c r="C46" s="190"/>
      <c r="D46" s="191"/>
      <c r="E46" s="192"/>
      <c r="F46" s="193"/>
      <c r="G46" s="192"/>
      <c r="H46" s="192"/>
      <c r="I46" s="194">
        <f t="shared" si="0"/>
        <v>0</v>
      </c>
      <c r="J46" s="193"/>
      <c r="K46" s="192"/>
      <c r="L46" s="195"/>
    </row>
    <row r="47" spans="1:17" ht="18" customHeight="1" x14ac:dyDescent="0.25">
      <c r="A47" s="162"/>
      <c r="B47" s="189"/>
      <c r="C47" s="190"/>
      <c r="D47" s="191"/>
      <c r="E47" s="192"/>
      <c r="F47" s="193"/>
      <c r="G47" s="192"/>
      <c r="H47" s="192"/>
      <c r="I47" s="194">
        <f t="shared" si="0"/>
        <v>0</v>
      </c>
      <c r="J47" s="162"/>
      <c r="K47" s="192"/>
      <c r="L47" s="195"/>
    </row>
    <row r="48" spans="1:17" ht="18" customHeight="1" x14ac:dyDescent="0.25">
      <c r="A48" s="162"/>
      <c r="B48" s="189"/>
      <c r="C48" s="190"/>
      <c r="D48" s="191"/>
      <c r="E48" s="192"/>
      <c r="F48" s="193"/>
      <c r="G48" s="192"/>
      <c r="H48" s="192"/>
      <c r="I48" s="194">
        <f t="shared" si="0"/>
        <v>0</v>
      </c>
      <c r="J48" s="193"/>
      <c r="K48" s="192"/>
      <c r="L48" s="195"/>
    </row>
    <row r="49" spans="1:12" ht="18" customHeight="1" x14ac:dyDescent="0.25">
      <c r="A49" s="162"/>
      <c r="B49" s="189"/>
      <c r="C49" s="190"/>
      <c r="D49" s="191"/>
      <c r="E49" s="192"/>
      <c r="F49" s="193"/>
      <c r="G49" s="192"/>
      <c r="H49" s="192"/>
      <c r="I49" s="194">
        <f t="shared" si="0"/>
        <v>0</v>
      </c>
      <c r="J49" s="193"/>
      <c r="K49" s="192"/>
      <c r="L49" s="195"/>
    </row>
    <row r="50" spans="1:12" ht="18" customHeight="1" x14ac:dyDescent="0.25">
      <c r="A50" s="162"/>
      <c r="B50" s="189"/>
      <c r="C50" s="190"/>
      <c r="D50" s="191"/>
      <c r="E50" s="192"/>
      <c r="F50" s="193"/>
      <c r="G50" s="192"/>
      <c r="H50" s="192"/>
      <c r="I50" s="194">
        <f t="shared" si="0"/>
        <v>0</v>
      </c>
      <c r="J50" s="193"/>
      <c r="K50" s="192"/>
      <c r="L50" s="195"/>
    </row>
    <row r="51" spans="1:12" ht="18" customHeight="1" x14ac:dyDescent="0.25">
      <c r="A51" s="162"/>
      <c r="B51" s="198"/>
      <c r="C51" s="196"/>
      <c r="D51" s="196"/>
      <c r="E51" s="193"/>
      <c r="F51" s="193"/>
      <c r="G51" s="193"/>
      <c r="H51" s="193"/>
      <c r="I51" s="193"/>
      <c r="J51" s="193"/>
      <c r="K51" s="162"/>
      <c r="L51" s="195"/>
    </row>
    <row r="52" spans="1:12" ht="18" customHeight="1" x14ac:dyDescent="0.25">
      <c r="A52" s="162"/>
      <c r="B52" s="199" t="s">
        <v>89</v>
      </c>
      <c r="C52" s="196"/>
      <c r="D52" s="200">
        <f>SUM(D24:D50)</f>
        <v>0</v>
      </c>
      <c r="E52" s="193"/>
      <c r="F52" s="193"/>
      <c r="G52" s="193"/>
      <c r="H52" s="193"/>
      <c r="I52" s="193"/>
      <c r="J52" s="193"/>
      <c r="K52" s="162"/>
      <c r="L52" s="195"/>
    </row>
    <row r="53" spans="1:12" ht="17.25" customHeight="1" thickBot="1" x14ac:dyDescent="0.3">
      <c r="A53" s="162"/>
      <c r="B53" s="201"/>
      <c r="C53" s="202"/>
      <c r="D53" s="202"/>
      <c r="E53" s="203"/>
      <c r="F53" s="203"/>
      <c r="G53" s="203"/>
      <c r="H53" s="203"/>
      <c r="I53" s="203"/>
      <c r="J53" s="203"/>
      <c r="K53" s="164"/>
      <c r="L53" s="204"/>
    </row>
    <row r="54" spans="1:12" ht="17.25" customHeight="1" thickBot="1" x14ac:dyDescent="0.3">
      <c r="C54" s="207"/>
      <c r="E54" s="208"/>
      <c r="F54" s="209"/>
      <c r="G54" s="210"/>
      <c r="H54" s="209"/>
      <c r="I54" s="209"/>
      <c r="J54" s="209"/>
      <c r="K54" s="209"/>
      <c r="L54" s="209"/>
    </row>
    <row r="55" spans="1:12" ht="18" customHeight="1" x14ac:dyDescent="0.25">
      <c r="A55" s="162"/>
      <c r="B55" s="157" t="s">
        <v>81</v>
      </c>
      <c r="C55" s="211"/>
      <c r="D55" s="212">
        <f>D24*E24+D25*E25+D26*E26+D27*E27+D28*E28+D29*E29+D30*E30+D31*E31+D32*E32+D33*E33+D34*E34+D35*E35+D36*E36+D37*E37+D38*E38+D39*E39+D40*E40+D41*E41+D42*E42+D43*E43+D44*E44+D45*E45+D46*E46+D47*E47+D48*E48+D49*E49+D50*E50</f>
        <v>0</v>
      </c>
      <c r="E55" s="208"/>
      <c r="F55" s="209"/>
      <c r="G55" s="210"/>
      <c r="H55" s="209"/>
      <c r="I55" s="209"/>
      <c r="J55" s="209"/>
      <c r="K55" s="210"/>
      <c r="L55" s="209"/>
    </row>
    <row r="56" spans="1:12" ht="18" customHeight="1" x14ac:dyDescent="0.25">
      <c r="A56" s="162"/>
      <c r="B56" s="161" t="s">
        <v>24</v>
      </c>
      <c r="C56" s="213"/>
      <c r="D56" s="214"/>
      <c r="E56" s="208"/>
      <c r="F56" s="209"/>
      <c r="G56" s="210"/>
      <c r="H56" s="209"/>
      <c r="K56" s="210"/>
      <c r="L56" s="209"/>
    </row>
    <row r="57" spans="1:12" ht="18" customHeight="1" x14ac:dyDescent="0.25">
      <c r="A57" s="162"/>
      <c r="B57" s="215" t="s">
        <v>0</v>
      </c>
      <c r="C57" s="213"/>
      <c r="D57" s="216">
        <f>D55*D56</f>
        <v>0</v>
      </c>
      <c r="E57" s="208"/>
      <c r="F57" s="209"/>
      <c r="G57" s="210"/>
      <c r="H57" s="209"/>
      <c r="K57" s="210"/>
      <c r="L57" s="209"/>
    </row>
    <row r="58" spans="1:12" ht="18" customHeight="1" x14ac:dyDescent="0.25">
      <c r="A58" s="162"/>
      <c r="B58" s="161" t="s">
        <v>82</v>
      </c>
      <c r="C58" s="213"/>
      <c r="D58" s="216">
        <f>D24*G24+D25*G25+D26*G26+D27*G27+D28*G28+D29*G29+D30*G30+D31*G31+D32*G32+D33*G33+D34*G34+D35*G35+D36*G36+D37*G37+D38*G38+D39*G39+D40*G40+D41*G41+D42*G42+D43*G43+D44*G44+D45*G45+D46*G46+D47*G47+D48*G48+D49*G49+D50*G50</f>
        <v>0</v>
      </c>
      <c r="E58" s="208"/>
      <c r="F58" s="209"/>
      <c r="G58" s="210"/>
      <c r="H58" s="209"/>
      <c r="K58" s="210"/>
      <c r="L58" s="209"/>
    </row>
    <row r="59" spans="1:12" ht="18" customHeight="1" x14ac:dyDescent="0.25">
      <c r="A59" s="162"/>
      <c r="B59" s="161" t="s">
        <v>25</v>
      </c>
      <c r="C59" s="213"/>
      <c r="D59" s="214"/>
      <c r="E59" s="208"/>
      <c r="F59" s="209"/>
      <c r="G59" s="210"/>
      <c r="H59" s="217"/>
      <c r="I59" s="217"/>
      <c r="K59" s="210"/>
      <c r="L59" s="209"/>
    </row>
    <row r="60" spans="1:12" ht="18" customHeight="1" x14ac:dyDescent="0.25">
      <c r="A60" s="162"/>
      <c r="B60" s="215" t="s">
        <v>0</v>
      </c>
      <c r="C60" s="213"/>
      <c r="D60" s="216">
        <f>D58*D59</f>
        <v>0</v>
      </c>
      <c r="E60" s="208"/>
      <c r="F60" s="209"/>
      <c r="G60" s="210"/>
      <c r="H60" s="217"/>
      <c r="I60" s="217"/>
      <c r="K60" s="210"/>
      <c r="L60" s="209"/>
    </row>
    <row r="61" spans="1:12" ht="18" customHeight="1" x14ac:dyDescent="0.25">
      <c r="A61" s="162"/>
      <c r="B61" s="161" t="s">
        <v>83</v>
      </c>
      <c r="C61" s="213"/>
      <c r="D61" s="216">
        <f>D60+D57</f>
        <v>0</v>
      </c>
      <c r="E61" s="208"/>
      <c r="F61" s="209"/>
      <c r="G61" s="210"/>
      <c r="H61" s="217"/>
      <c r="I61" s="217"/>
      <c r="K61" s="210"/>
      <c r="L61" s="209"/>
    </row>
    <row r="62" spans="1:12" ht="18" customHeight="1" x14ac:dyDescent="0.25">
      <c r="A62" s="162"/>
      <c r="B62" s="218" t="s">
        <v>187</v>
      </c>
      <c r="C62" s="192"/>
      <c r="D62" s="219"/>
      <c r="E62" s="208"/>
      <c r="G62" s="217"/>
      <c r="H62" s="217"/>
      <c r="I62" s="217"/>
      <c r="K62" s="210"/>
      <c r="L62" s="209"/>
    </row>
    <row r="63" spans="1:12" ht="18" customHeight="1" x14ac:dyDescent="0.25">
      <c r="A63" s="162"/>
      <c r="B63" s="306" t="s">
        <v>83</v>
      </c>
      <c r="C63" s="307"/>
      <c r="D63" s="216">
        <f>D61+C62</f>
        <v>0</v>
      </c>
      <c r="E63" s="208"/>
      <c r="F63" s="209"/>
      <c r="G63" s="210"/>
      <c r="H63" s="217"/>
      <c r="I63" s="217"/>
      <c r="K63" s="210"/>
      <c r="L63" s="209"/>
    </row>
    <row r="64" spans="1:12" ht="18" customHeight="1" x14ac:dyDescent="0.25">
      <c r="A64" s="162"/>
      <c r="B64" s="218" t="s">
        <v>209</v>
      </c>
      <c r="C64" s="190"/>
      <c r="D64" s="216">
        <f>D61*C64</f>
        <v>0</v>
      </c>
      <c r="E64" s="208"/>
      <c r="H64" s="217"/>
      <c r="I64" s="217"/>
      <c r="K64" s="210"/>
      <c r="L64" s="209"/>
    </row>
    <row r="65" spans="1:18" ht="18" customHeight="1" thickBot="1" x14ac:dyDescent="0.3">
      <c r="A65" s="162"/>
      <c r="B65" s="220" t="s">
        <v>159</v>
      </c>
      <c r="C65" s="221"/>
      <c r="D65" s="222">
        <f>+D61+C62-D64</f>
        <v>0</v>
      </c>
      <c r="H65" s="217"/>
      <c r="I65" s="217"/>
      <c r="K65" s="210"/>
      <c r="L65" s="209"/>
    </row>
    <row r="66" spans="1:18" ht="18" customHeight="1" thickBot="1" x14ac:dyDescent="0.3">
      <c r="B66" s="223"/>
      <c r="I66" s="205"/>
      <c r="J66" s="205"/>
    </row>
    <row r="67" spans="1:18" ht="18" customHeight="1" x14ac:dyDescent="0.25">
      <c r="A67" s="162"/>
      <c r="B67" s="308" t="s">
        <v>3</v>
      </c>
      <c r="C67" s="309"/>
      <c r="D67" s="309"/>
      <c r="E67" s="309"/>
      <c r="F67" s="309"/>
      <c r="G67" s="309"/>
      <c r="H67" s="309"/>
      <c r="I67" s="309"/>
      <c r="J67" s="309"/>
      <c r="K67" s="310"/>
    </row>
    <row r="68" spans="1:18" ht="18" customHeight="1" x14ac:dyDescent="0.25">
      <c r="A68" s="162"/>
      <c r="B68" s="225" t="s">
        <v>32</v>
      </c>
      <c r="C68" s="311" t="s">
        <v>54</v>
      </c>
      <c r="D68" s="311"/>
      <c r="E68" s="311"/>
      <c r="F68" s="311"/>
      <c r="G68" s="311"/>
      <c r="H68" s="312" t="s">
        <v>183</v>
      </c>
      <c r="I68" s="313"/>
      <c r="J68" s="226"/>
      <c r="K68" s="227"/>
      <c r="L68" s="208"/>
    </row>
    <row r="69" spans="1:18" ht="18" customHeight="1" x14ac:dyDescent="0.25">
      <c r="A69" s="162"/>
      <c r="B69" s="228" t="s">
        <v>4</v>
      </c>
      <c r="C69" s="229"/>
      <c r="D69" s="229"/>
      <c r="E69" s="229"/>
      <c r="F69" s="229"/>
      <c r="G69" s="229"/>
      <c r="H69" s="230"/>
      <c r="I69" s="229"/>
      <c r="J69" s="229"/>
      <c r="K69" s="231"/>
      <c r="L69" s="208"/>
    </row>
    <row r="70" spans="1:18" ht="18" customHeight="1" x14ac:dyDescent="0.25">
      <c r="A70" s="162"/>
      <c r="B70" s="228" t="s">
        <v>5</v>
      </c>
      <c r="C70" s="229"/>
      <c r="D70" s="229"/>
      <c r="E70" s="229"/>
      <c r="F70" s="229"/>
      <c r="G70" s="229"/>
      <c r="H70" s="230"/>
      <c r="I70" s="229"/>
      <c r="J70" s="229"/>
      <c r="K70" s="232"/>
      <c r="L70" s="208"/>
    </row>
    <row r="71" spans="1:18" ht="18" customHeight="1" thickBot="1" x14ac:dyDescent="0.3">
      <c r="A71" s="162"/>
      <c r="B71" s="228" t="s">
        <v>51</v>
      </c>
      <c r="C71" s="229"/>
      <c r="D71" s="229"/>
      <c r="E71" s="229"/>
      <c r="F71" s="229"/>
      <c r="G71" s="229"/>
      <c r="H71" s="233" t="s">
        <v>182</v>
      </c>
      <c r="I71" s="314"/>
      <c r="J71" s="314"/>
      <c r="K71" s="232"/>
      <c r="L71" s="208"/>
    </row>
    <row r="72" spans="1:18" ht="18" customHeight="1" x14ac:dyDescent="0.25">
      <c r="A72" s="162"/>
      <c r="B72" s="315" t="s">
        <v>137</v>
      </c>
      <c r="C72" s="229"/>
      <c r="D72" s="229"/>
      <c r="E72" s="229"/>
      <c r="F72" s="229"/>
      <c r="G72" s="229"/>
      <c r="H72" s="230"/>
      <c r="I72" s="229"/>
      <c r="J72" s="229"/>
      <c r="K72" s="232"/>
      <c r="L72" s="208"/>
    </row>
    <row r="73" spans="1:18" ht="18" customHeight="1" x14ac:dyDescent="0.25">
      <c r="A73" s="162"/>
      <c r="B73" s="315"/>
      <c r="C73" s="229"/>
      <c r="D73" s="229"/>
      <c r="E73" s="229"/>
      <c r="F73" s="229"/>
      <c r="G73" s="229"/>
      <c r="H73" s="230"/>
      <c r="I73" s="234"/>
      <c r="J73" s="234"/>
      <c r="K73" s="232"/>
      <c r="L73" s="208"/>
    </row>
    <row r="74" spans="1:18" ht="18" customHeight="1" thickBot="1" x14ac:dyDescent="0.3">
      <c r="A74" s="162"/>
      <c r="B74" s="235"/>
      <c r="C74" s="236"/>
      <c r="D74" s="236"/>
      <c r="E74" s="236"/>
      <c r="F74" s="236"/>
      <c r="G74" s="236"/>
      <c r="H74" s="237"/>
      <c r="I74" s="238"/>
      <c r="J74" s="238"/>
      <c r="K74" s="239"/>
      <c r="L74" s="208"/>
    </row>
    <row r="75" spans="1:18" ht="18" customHeight="1" x14ac:dyDescent="0.25">
      <c r="B75" s="208" t="s">
        <v>213</v>
      </c>
      <c r="C75" s="208"/>
      <c r="D75" s="208"/>
      <c r="E75" s="208"/>
      <c r="F75" s="208"/>
      <c r="G75" s="208"/>
      <c r="H75" s="208"/>
      <c r="I75" s="208"/>
      <c r="J75" s="208"/>
      <c r="K75" s="208"/>
      <c r="L75" s="208"/>
    </row>
    <row r="76" spans="1:18" x14ac:dyDescent="0.25">
      <c r="A76" s="240"/>
      <c r="B76" s="302"/>
      <c r="C76" s="302"/>
      <c r="D76" s="302"/>
      <c r="M76" s="206"/>
      <c r="N76" s="206"/>
      <c r="O76" s="206"/>
      <c r="P76" s="206"/>
      <c r="Q76" s="206"/>
      <c r="R76" s="206"/>
    </row>
    <row r="77" spans="1:18" x14ac:dyDescent="0.25">
      <c r="A77" s="240"/>
      <c r="B77" s="302"/>
      <c r="C77" s="302"/>
      <c r="D77" s="302"/>
      <c r="F77" s="241"/>
      <c r="G77" s="242"/>
      <c r="H77" s="242"/>
      <c r="I77" s="242"/>
      <c r="M77" s="206"/>
      <c r="N77" s="206"/>
      <c r="O77" s="206"/>
      <c r="P77" s="206"/>
      <c r="Q77" s="206"/>
      <c r="R77" s="206"/>
    </row>
    <row r="78" spans="1:18" x14ac:dyDescent="0.25">
      <c r="A78" s="240"/>
      <c r="B78" s="303"/>
      <c r="C78" s="303"/>
      <c r="D78" s="303"/>
      <c r="F78" s="304"/>
      <c r="G78" s="304"/>
      <c r="H78" s="304"/>
      <c r="I78" s="304"/>
      <c r="M78" s="206"/>
      <c r="N78" s="206"/>
      <c r="O78" s="206"/>
      <c r="P78" s="206"/>
      <c r="Q78" s="206"/>
      <c r="R78" s="206"/>
    </row>
    <row r="79" spans="1:18" x14ac:dyDescent="0.25">
      <c r="A79" s="240"/>
      <c r="B79" s="305" t="s">
        <v>47</v>
      </c>
      <c r="C79" s="305"/>
      <c r="D79" s="305"/>
      <c r="F79" s="305" t="s">
        <v>46</v>
      </c>
      <c r="G79" s="305"/>
      <c r="H79" s="305"/>
      <c r="I79" s="305"/>
      <c r="M79" s="206"/>
      <c r="N79" s="206"/>
      <c r="O79" s="206"/>
      <c r="P79" s="206"/>
      <c r="Q79" s="206"/>
      <c r="R79" s="206"/>
    </row>
    <row r="80" spans="1:18" x14ac:dyDescent="0.25">
      <c r="A80" s="240"/>
      <c r="B80" s="243"/>
      <c r="C80" s="243"/>
      <c r="D80" s="243"/>
      <c r="F80" s="243"/>
      <c r="G80" s="243"/>
      <c r="H80" s="243"/>
      <c r="I80" s="243"/>
      <c r="M80" s="206"/>
      <c r="N80" s="206"/>
      <c r="O80" s="206"/>
      <c r="P80" s="206"/>
      <c r="Q80" s="206"/>
      <c r="R80" s="206"/>
    </row>
    <row r="81" spans="1:18" x14ac:dyDescent="0.25">
      <c r="A81" s="240"/>
      <c r="B81" s="243"/>
      <c r="C81" s="243"/>
      <c r="D81" s="243"/>
      <c r="F81" s="243"/>
      <c r="G81" s="243"/>
      <c r="H81" s="243"/>
      <c r="I81" s="243"/>
      <c r="M81" s="206"/>
      <c r="N81" s="206"/>
      <c r="O81" s="206"/>
      <c r="P81" s="206"/>
      <c r="Q81" s="206"/>
      <c r="R81" s="206"/>
    </row>
    <row r="82" spans="1:18" x14ac:dyDescent="0.25">
      <c r="A82" s="240"/>
      <c r="B82" s="243"/>
      <c r="C82" s="243"/>
      <c r="D82" s="243"/>
      <c r="F82" s="243"/>
      <c r="G82" s="243"/>
      <c r="H82" s="243"/>
      <c r="I82" s="243"/>
      <c r="M82" s="206"/>
      <c r="N82" s="206"/>
      <c r="O82" s="206"/>
      <c r="P82" s="206"/>
      <c r="Q82" s="206"/>
      <c r="R82" s="206"/>
    </row>
    <row r="83" spans="1:18" x14ac:dyDescent="0.25">
      <c r="A83" s="240"/>
      <c r="B83" s="243"/>
      <c r="C83" s="243"/>
      <c r="D83" s="243"/>
      <c r="F83" s="243"/>
      <c r="G83" s="243"/>
      <c r="H83" s="243"/>
      <c r="I83" s="243"/>
      <c r="M83" s="206"/>
      <c r="N83" s="206"/>
      <c r="O83" s="206"/>
      <c r="P83" s="206"/>
      <c r="Q83" s="206"/>
      <c r="R83" s="206"/>
    </row>
    <row r="84" spans="1:18" x14ac:dyDescent="0.25">
      <c r="A84" s="240"/>
      <c r="B84" s="243"/>
      <c r="C84" s="243"/>
      <c r="D84" s="243"/>
      <c r="F84" s="243"/>
      <c r="G84" s="243"/>
      <c r="H84" s="243"/>
      <c r="I84" s="243"/>
      <c r="M84" s="206"/>
      <c r="N84" s="206"/>
      <c r="O84" s="206"/>
      <c r="P84" s="206"/>
      <c r="Q84" s="206"/>
      <c r="R84" s="206"/>
    </row>
    <row r="85" spans="1:18" x14ac:dyDescent="0.25">
      <c r="A85" s="240"/>
      <c r="B85" s="243"/>
      <c r="C85" s="243"/>
      <c r="D85" s="243"/>
      <c r="F85" s="243"/>
      <c r="G85" s="243"/>
      <c r="H85" s="243"/>
      <c r="I85" s="243"/>
      <c r="M85" s="206"/>
      <c r="N85" s="206"/>
      <c r="O85" s="206"/>
      <c r="P85" s="206"/>
      <c r="Q85" s="206"/>
      <c r="R85" s="206"/>
    </row>
    <row r="86" spans="1:18" x14ac:dyDescent="0.25">
      <c r="A86" s="240"/>
      <c r="B86" s="243"/>
      <c r="C86" s="243"/>
      <c r="D86" s="243"/>
      <c r="F86" s="243"/>
      <c r="G86" s="243"/>
      <c r="H86" s="243"/>
      <c r="I86" s="243"/>
      <c r="M86" s="206"/>
      <c r="N86" s="206"/>
      <c r="O86" s="206"/>
      <c r="P86" s="206"/>
      <c r="Q86" s="206"/>
      <c r="R86" s="206"/>
    </row>
    <row r="87" spans="1:18" x14ac:dyDescent="0.25">
      <c r="A87" s="240"/>
      <c r="B87" s="243"/>
      <c r="C87" s="243"/>
      <c r="D87" s="243"/>
      <c r="F87" s="243"/>
      <c r="G87" s="243"/>
      <c r="H87" s="243"/>
      <c r="I87" s="243"/>
      <c r="M87" s="206"/>
      <c r="N87" s="206"/>
      <c r="O87" s="206"/>
      <c r="P87" s="206"/>
      <c r="Q87" s="206"/>
      <c r="R87" s="206"/>
    </row>
    <row r="88" spans="1:18" x14ac:dyDescent="0.25">
      <c r="A88" s="240"/>
      <c r="B88" s="243"/>
      <c r="C88" s="243"/>
      <c r="D88" s="243"/>
      <c r="F88" s="243"/>
      <c r="G88" s="243"/>
      <c r="H88" s="243"/>
      <c r="I88" s="243"/>
      <c r="M88" s="206"/>
      <c r="N88" s="206"/>
      <c r="O88" s="206"/>
      <c r="P88" s="206"/>
      <c r="Q88" s="206"/>
      <c r="R88" s="206"/>
    </row>
    <row r="89" spans="1:18" x14ac:dyDescent="0.25">
      <c r="A89" s="240"/>
      <c r="B89" s="243"/>
      <c r="C89" s="243"/>
      <c r="D89" s="243"/>
      <c r="F89" s="243"/>
      <c r="G89" s="243"/>
      <c r="H89" s="243"/>
      <c r="I89" s="243"/>
      <c r="M89" s="206"/>
      <c r="N89" s="206"/>
      <c r="O89" s="206"/>
      <c r="P89" s="206"/>
      <c r="Q89" s="206"/>
      <c r="R89" s="206"/>
    </row>
    <row r="90" spans="1:18" x14ac:dyDescent="0.25">
      <c r="A90" s="240"/>
      <c r="B90" s="243"/>
      <c r="C90" s="243"/>
      <c r="D90" s="243"/>
      <c r="F90" s="243"/>
      <c r="G90" s="243"/>
      <c r="H90" s="243"/>
      <c r="I90" s="243"/>
      <c r="M90" s="206"/>
      <c r="N90" s="206"/>
      <c r="O90" s="206"/>
      <c r="P90" s="206"/>
      <c r="Q90" s="206"/>
      <c r="R90" s="206"/>
    </row>
    <row r="91" spans="1:18" x14ac:dyDescent="0.25">
      <c r="A91" s="240"/>
      <c r="B91" s="243"/>
      <c r="C91" s="243"/>
      <c r="D91" s="243"/>
      <c r="F91" s="243"/>
      <c r="G91" s="243"/>
      <c r="H91" s="243"/>
      <c r="I91" s="243"/>
      <c r="M91" s="206"/>
      <c r="N91" s="206"/>
      <c r="O91" s="206"/>
      <c r="P91" s="206"/>
      <c r="Q91" s="206"/>
      <c r="R91" s="206"/>
    </row>
    <row r="92" spans="1:18" x14ac:dyDescent="0.25">
      <c r="A92" s="240"/>
      <c r="B92" s="243"/>
      <c r="C92" s="243"/>
      <c r="D92" s="243"/>
      <c r="F92" s="243"/>
      <c r="G92" s="243"/>
      <c r="H92" s="243"/>
      <c r="I92" s="243"/>
      <c r="M92" s="206"/>
      <c r="N92" s="206"/>
      <c r="O92" s="206"/>
      <c r="P92" s="206"/>
      <c r="Q92" s="206"/>
      <c r="R92" s="206"/>
    </row>
    <row r="93" spans="1:18" x14ac:dyDescent="0.25">
      <c r="A93" s="240"/>
      <c r="B93" s="243"/>
      <c r="C93" s="243"/>
      <c r="D93" s="243"/>
      <c r="F93" s="243"/>
      <c r="G93" s="243"/>
      <c r="H93" s="243"/>
      <c r="I93" s="243"/>
      <c r="M93" s="206"/>
      <c r="N93" s="206"/>
      <c r="O93" s="206"/>
      <c r="P93" s="206"/>
      <c r="Q93" s="206"/>
      <c r="R93" s="206"/>
    </row>
    <row r="94" spans="1:18" x14ac:dyDescent="0.25">
      <c r="A94" s="240"/>
      <c r="B94" s="243"/>
      <c r="C94" s="243"/>
      <c r="D94" s="243"/>
      <c r="F94" s="243"/>
      <c r="G94" s="243"/>
      <c r="H94" s="243"/>
      <c r="I94" s="243"/>
      <c r="M94" s="206"/>
      <c r="N94" s="206"/>
      <c r="O94" s="206"/>
      <c r="P94" s="206"/>
      <c r="Q94" s="206"/>
      <c r="R94" s="206"/>
    </row>
    <row r="95" spans="1:18" x14ac:dyDescent="0.25">
      <c r="A95" s="240"/>
      <c r="B95" s="243"/>
      <c r="C95" s="243"/>
      <c r="D95" s="243"/>
      <c r="F95" s="243"/>
      <c r="G95" s="243"/>
      <c r="H95" s="243"/>
      <c r="I95" s="243"/>
      <c r="M95" s="206"/>
      <c r="N95" s="206"/>
      <c r="O95" s="206"/>
      <c r="P95" s="206"/>
      <c r="Q95" s="206"/>
      <c r="R95" s="206"/>
    </row>
    <row r="96" spans="1:18" x14ac:dyDescent="0.25">
      <c r="A96" s="240"/>
      <c r="B96" s="243"/>
      <c r="C96" s="243"/>
      <c r="D96" s="243"/>
      <c r="F96" s="243"/>
      <c r="G96" s="243"/>
      <c r="H96" s="243"/>
      <c r="I96" s="243"/>
      <c r="M96" s="206"/>
      <c r="N96" s="206"/>
      <c r="O96" s="206"/>
      <c r="P96" s="206"/>
      <c r="Q96" s="206"/>
      <c r="R96" s="206"/>
    </row>
    <row r="97" spans="1:18" x14ac:dyDescent="0.25">
      <c r="A97" s="240"/>
      <c r="B97" s="243"/>
      <c r="C97" s="243"/>
      <c r="D97" s="243"/>
      <c r="F97" s="243"/>
      <c r="G97" s="243"/>
      <c r="H97" s="243"/>
      <c r="I97" s="243"/>
      <c r="M97" s="206"/>
      <c r="N97" s="206"/>
      <c r="O97" s="206"/>
      <c r="P97" s="206"/>
      <c r="Q97" s="206"/>
      <c r="R97" s="206"/>
    </row>
    <row r="98" spans="1:18" ht="24.75" customHeight="1" x14ac:dyDescent="0.25">
      <c r="C98" s="206"/>
    </row>
    <row r="99" spans="1:18" ht="24.75" customHeight="1" x14ac:dyDescent="0.25"/>
    <row r="100" spans="1:18" ht="24.75" customHeight="1" x14ac:dyDescent="0.25"/>
    <row r="101" spans="1:18" ht="15" customHeight="1" x14ac:dyDescent="0.25"/>
    <row r="102" spans="1:18" ht="15" customHeight="1" x14ac:dyDescent="0.25"/>
    <row r="103" spans="1:18" ht="15" customHeight="1" x14ac:dyDescent="0.25"/>
  </sheetData>
  <sheetProtection sheet="1" selectLockedCells="1"/>
  <mergeCells count="41">
    <mergeCell ref="B76:D78"/>
    <mergeCell ref="F78:I78"/>
    <mergeCell ref="B79:D79"/>
    <mergeCell ref="F79:I79"/>
    <mergeCell ref="B63:C63"/>
    <mergeCell ref="B67:K67"/>
    <mergeCell ref="C68:G68"/>
    <mergeCell ref="H68:I68"/>
    <mergeCell ref="I71:J71"/>
    <mergeCell ref="B72:B73"/>
    <mergeCell ref="E22:G22"/>
    <mergeCell ref="J22:K22"/>
    <mergeCell ref="H15:K16"/>
    <mergeCell ref="C16:G16"/>
    <mergeCell ref="C17:G17"/>
    <mergeCell ref="H17:I17"/>
    <mergeCell ref="J17:K17"/>
    <mergeCell ref="C18:G18"/>
    <mergeCell ref="H18:I18"/>
    <mergeCell ref="J18:K18"/>
    <mergeCell ref="C19:G19"/>
    <mergeCell ref="H19:J19"/>
    <mergeCell ref="D20:H20"/>
    <mergeCell ref="J20:L20"/>
    <mergeCell ref="B21:L21"/>
    <mergeCell ref="B10:L10"/>
    <mergeCell ref="B11:L11"/>
    <mergeCell ref="B12:L12"/>
    <mergeCell ref="C13:G13"/>
    <mergeCell ref="J13:K13"/>
    <mergeCell ref="L13:L19"/>
    <mergeCell ref="C14:G14"/>
    <mergeCell ref="H14:I14"/>
    <mergeCell ref="J14:K14"/>
    <mergeCell ref="C15:G15"/>
    <mergeCell ref="B9:L9"/>
    <mergeCell ref="E1:L4"/>
    <mergeCell ref="B5:L5"/>
    <mergeCell ref="B6:L6"/>
    <mergeCell ref="B7:L7"/>
    <mergeCell ref="B8:L8"/>
  </mergeCells>
  <conditionalFormatting sqref="I24:I50">
    <cfRule type="expression" dxfId="2" priority="1">
      <formula>$I24&gt;$K24</formula>
    </cfRule>
  </conditionalFormatting>
  <dataValidations disablePrompts="1" count="3">
    <dataValidation type="custom" allowBlank="1" showInputMessage="1" showErrorMessage="1" errorTitle="Date Field" error="The date you entered is not a real date, please click Retry button to add a valid date.  Thank you." sqref="H22">
      <formula1>AND(ISNUMBER(H22),LEFT(CELL("format",H22),1)="D")</formula1>
    </dataValidation>
    <dataValidation type="custom" allowBlank="1" showInputMessage="1" showErrorMessage="1" errorTitle="Date Field" error="The data you entered is not a real date, please click Retry button to enter a valid date.  Thank you." sqref="C20">
      <formula1>AND(ISNUMBER(C20),LEFT(CELL("format",C20),1)="D")</formula1>
    </dataValidation>
    <dataValidation type="list" allowBlank="1" showInputMessage="1" showErrorMessage="1" sqref="C24:C51">
      <formula1>restrictions</formula1>
    </dataValidation>
  </dataValidations>
  <pageMargins left="0.7" right="0.7" top="0.75" bottom="0.75" header="0.3" footer="0.3"/>
  <pageSetup scale="76" fitToHeight="2" orientation="landscape" r:id="rId1"/>
  <rowBreaks count="1" manualBreakCount="1">
    <brk id="54" max="11" man="1"/>
  </rowBreaks>
  <drawing r:id="rId2"/>
  <legacyDrawing r:id="rId3"/>
  <controls>
    <mc:AlternateContent xmlns:mc="http://schemas.openxmlformats.org/markup-compatibility/2006">
      <mc:Choice Requires="x14">
        <control shapeId="12303" r:id="rId4" name="Label10">
          <controlPr defaultSize="0" autoLine="0" r:id="rId5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97</xdr:row>
                <xdr:rowOff>304800</xdr:rowOff>
              </to>
            </anchor>
          </controlPr>
        </control>
      </mc:Choice>
      <mc:Fallback>
        <control shapeId="12303" r:id="rId4" name="Label10"/>
      </mc:Fallback>
    </mc:AlternateContent>
    <mc:AlternateContent xmlns:mc="http://schemas.openxmlformats.org/markup-compatibility/2006">
      <mc:Choice Requires="x14">
        <control shapeId="12302" r:id="rId6" name="Label8">
          <controlPr defaultSize="0" autoLine="0" r:id="rId7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97</xdr:row>
                <xdr:rowOff>304800</xdr:rowOff>
              </to>
            </anchor>
          </controlPr>
        </control>
      </mc:Choice>
      <mc:Fallback>
        <control shapeId="12302" r:id="rId6" name="Label8"/>
      </mc:Fallback>
    </mc:AlternateContent>
    <mc:AlternateContent xmlns:mc="http://schemas.openxmlformats.org/markup-compatibility/2006">
      <mc:Choice Requires="x14">
        <control shapeId="12301" r:id="rId8" name="Label6">
          <controlPr defaultSize="0" autoLine="0" r:id="rId9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97</xdr:row>
                <xdr:rowOff>304800</xdr:rowOff>
              </to>
            </anchor>
          </controlPr>
        </control>
      </mc:Choice>
      <mc:Fallback>
        <control shapeId="12301" r:id="rId8" name="Label6"/>
      </mc:Fallback>
    </mc:AlternateContent>
    <mc:AlternateContent xmlns:mc="http://schemas.openxmlformats.org/markup-compatibility/2006">
      <mc:Choice Requires="x14">
        <control shapeId="12300" r:id="rId10" name="Label4">
          <controlPr defaultSize="0" autoLine="0" r:id="rId11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97</xdr:row>
                <xdr:rowOff>304800</xdr:rowOff>
              </to>
            </anchor>
          </controlPr>
        </control>
      </mc:Choice>
      <mc:Fallback>
        <control shapeId="12300" r:id="rId10" name="Label4"/>
      </mc:Fallback>
    </mc:AlternateContent>
    <mc:AlternateContent xmlns:mc="http://schemas.openxmlformats.org/markup-compatibility/2006">
      <mc:Choice Requires="x14">
        <control shapeId="12299" r:id="rId12" name="Label21">
          <controlPr defaultSize="0" autoLine="0" r:id="rId13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98</xdr:row>
                <xdr:rowOff>0</xdr:rowOff>
              </to>
            </anchor>
          </controlPr>
        </control>
      </mc:Choice>
      <mc:Fallback>
        <control shapeId="12299" r:id="rId12" name="Label21"/>
      </mc:Fallback>
    </mc:AlternateContent>
    <mc:AlternateContent xmlns:mc="http://schemas.openxmlformats.org/markup-compatibility/2006">
      <mc:Choice Requires="x14">
        <control shapeId="12298" r:id="rId14" name="Label20">
          <controlPr defaultSize="0" autoLine="0" r:id="rId15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98</xdr:row>
                <xdr:rowOff>0</xdr:rowOff>
              </to>
            </anchor>
          </controlPr>
        </control>
      </mc:Choice>
      <mc:Fallback>
        <control shapeId="12298" r:id="rId14" name="Label20"/>
      </mc:Fallback>
    </mc:AlternateContent>
    <mc:AlternateContent xmlns:mc="http://schemas.openxmlformats.org/markup-compatibility/2006">
      <mc:Choice Requires="x14">
        <control shapeId="12297" r:id="rId16" name="Label19">
          <controlPr defaultSize="0" autoLine="0" r:id="rId17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97</xdr:row>
                <xdr:rowOff>304800</xdr:rowOff>
              </to>
            </anchor>
          </controlPr>
        </control>
      </mc:Choice>
      <mc:Fallback>
        <control shapeId="12297" r:id="rId16" name="Label19"/>
      </mc:Fallback>
    </mc:AlternateContent>
    <mc:AlternateContent xmlns:mc="http://schemas.openxmlformats.org/markup-compatibility/2006">
      <mc:Choice Requires="x14">
        <control shapeId="12296" r:id="rId18" name="Label13">
          <controlPr defaultSize="0" autoLine="0" r:id="rId19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97</xdr:row>
                <xdr:rowOff>304800</xdr:rowOff>
              </to>
            </anchor>
          </controlPr>
        </control>
      </mc:Choice>
      <mc:Fallback>
        <control shapeId="12296" r:id="rId18" name="Label13"/>
      </mc:Fallback>
    </mc:AlternateContent>
    <mc:AlternateContent xmlns:mc="http://schemas.openxmlformats.org/markup-compatibility/2006">
      <mc:Choice Requires="x14">
        <control shapeId="12295" r:id="rId20" name="Label12">
          <controlPr defaultSize="0" autoLine="0" r:id="rId21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98</xdr:row>
                <xdr:rowOff>0</xdr:rowOff>
              </to>
            </anchor>
          </controlPr>
        </control>
      </mc:Choice>
      <mc:Fallback>
        <control shapeId="12295" r:id="rId20" name="Label12"/>
      </mc:Fallback>
    </mc:AlternateContent>
    <mc:AlternateContent xmlns:mc="http://schemas.openxmlformats.org/markup-compatibility/2006">
      <mc:Choice Requires="x14">
        <control shapeId="12294" r:id="rId22" name="Label11">
          <controlPr defaultSize="0" autoLine="0" r:id="rId23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98</xdr:row>
                <xdr:rowOff>0</xdr:rowOff>
              </to>
            </anchor>
          </controlPr>
        </control>
      </mc:Choice>
      <mc:Fallback>
        <control shapeId="12294" r:id="rId22" name="Label11"/>
      </mc:Fallback>
    </mc:AlternateContent>
    <mc:AlternateContent xmlns:mc="http://schemas.openxmlformats.org/markup-compatibility/2006">
      <mc:Choice Requires="x14">
        <control shapeId="12293" r:id="rId24" name="Label9">
          <controlPr defaultSize="0" autoLine="0" r:id="rId25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98</xdr:row>
                <xdr:rowOff>0</xdr:rowOff>
              </to>
            </anchor>
          </controlPr>
        </control>
      </mc:Choice>
      <mc:Fallback>
        <control shapeId="12293" r:id="rId24" name="Label9"/>
      </mc:Fallback>
    </mc:AlternateContent>
    <mc:AlternateContent xmlns:mc="http://schemas.openxmlformats.org/markup-compatibility/2006">
      <mc:Choice Requires="x14">
        <control shapeId="12292" r:id="rId26" name="Label5">
          <controlPr defaultSize="0" autoLine="0" r:id="rId27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97</xdr:row>
                <xdr:rowOff>304800</xdr:rowOff>
              </to>
            </anchor>
          </controlPr>
        </control>
      </mc:Choice>
      <mc:Fallback>
        <control shapeId="12292" r:id="rId26" name="Label5"/>
      </mc:Fallback>
    </mc:AlternateContent>
    <mc:AlternateContent xmlns:mc="http://schemas.openxmlformats.org/markup-compatibility/2006">
      <mc:Choice Requires="x14">
        <control shapeId="12291" r:id="rId28" name="Label3">
          <controlPr defaultSize="0" autoLine="0" r:id="rId29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98</xdr:row>
                <xdr:rowOff>0</xdr:rowOff>
              </to>
            </anchor>
          </controlPr>
        </control>
      </mc:Choice>
      <mc:Fallback>
        <control shapeId="12291" r:id="rId28" name="Label3"/>
      </mc:Fallback>
    </mc:AlternateContent>
    <mc:AlternateContent xmlns:mc="http://schemas.openxmlformats.org/markup-compatibility/2006">
      <mc:Choice Requires="x14">
        <control shapeId="12290" r:id="rId30" name="Label2">
          <controlPr defaultSize="0" autoLine="0" r:id="rId31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98</xdr:row>
                <xdr:rowOff>0</xdr:rowOff>
              </to>
            </anchor>
          </controlPr>
        </control>
      </mc:Choice>
      <mc:Fallback>
        <control shapeId="12290" r:id="rId30" name="Label2"/>
      </mc:Fallback>
    </mc:AlternateContent>
    <mc:AlternateContent xmlns:mc="http://schemas.openxmlformats.org/markup-compatibility/2006">
      <mc:Choice Requires="x14">
        <control shapeId="12289" r:id="rId32" name="Label1">
          <controlPr defaultSize="0" autoLine="0" r:id="rId33">
            <anchor moveWithCells="1">
              <from>
                <xdr:col>2</xdr:col>
                <xdr:colOff>0</xdr:colOff>
                <xdr:row>97</xdr:row>
                <xdr:rowOff>0</xdr:rowOff>
              </from>
              <to>
                <xdr:col>2</xdr:col>
                <xdr:colOff>323850</xdr:colOff>
                <xdr:row>98</xdr:row>
                <xdr:rowOff>0</xdr:rowOff>
              </to>
            </anchor>
          </controlPr>
        </control>
      </mc:Choice>
      <mc:Fallback>
        <control shapeId="12289" r:id="rId32" name="Label1"/>
      </mc:Fallback>
    </mc:AlternateContent>
    <mc:AlternateContent xmlns:mc="http://schemas.openxmlformats.org/markup-compatibility/2006">
      <mc:Choice Requires="x14">
        <control shapeId="12304" r:id="rId34" name="Check Box 16">
          <controlPr defaultSize="0" autoFill="0" autoLine="0" autoPict="0">
            <anchor moveWithCells="1">
              <from>
                <xdr:col>2</xdr:col>
                <xdr:colOff>447675</xdr:colOff>
                <xdr:row>69</xdr:row>
                <xdr:rowOff>133350</xdr:rowOff>
              </from>
              <to>
                <xdr:col>4</xdr:col>
                <xdr:colOff>171450</xdr:colOff>
                <xdr:row>71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05" r:id="rId35" name="Check Box 17">
          <controlPr defaultSize="0" autoFill="0" autoLine="0" autoPict="0">
            <anchor moveWithCells="1">
              <from>
                <xdr:col>2</xdr:col>
                <xdr:colOff>447675</xdr:colOff>
                <xdr:row>69</xdr:row>
                <xdr:rowOff>19050</xdr:rowOff>
              </from>
              <to>
                <xdr:col>3</xdr:col>
                <xdr:colOff>457200</xdr:colOff>
                <xdr:row>69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06" r:id="rId36" name="Check Box 18">
          <controlPr defaultSize="0" autoFill="0" autoLine="0" autoPict="0">
            <anchor moveWithCells="1">
              <from>
                <xdr:col>2</xdr:col>
                <xdr:colOff>447675</xdr:colOff>
                <xdr:row>70</xdr:row>
                <xdr:rowOff>219075</xdr:rowOff>
              </from>
              <to>
                <xdr:col>3</xdr:col>
                <xdr:colOff>457200</xdr:colOff>
                <xdr:row>71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07" r:id="rId37" name="Check Box 19">
          <controlPr defaultSize="0" autoFill="0" autoLine="0" autoPict="0">
            <anchor moveWithCells="1">
              <from>
                <xdr:col>2</xdr:col>
                <xdr:colOff>447675</xdr:colOff>
                <xdr:row>68</xdr:row>
                <xdr:rowOff>28575</xdr:rowOff>
              </from>
              <to>
                <xdr:col>3</xdr:col>
                <xdr:colOff>419100</xdr:colOff>
                <xdr:row>69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08" r:id="rId38" name="Check Box 20">
          <controlPr defaultSize="0" autoFill="0" autoLine="0" autoPict="0">
            <anchor moveWithCells="1">
              <from>
                <xdr:col>3</xdr:col>
                <xdr:colOff>304800</xdr:colOff>
                <xdr:row>68</xdr:row>
                <xdr:rowOff>38100</xdr:rowOff>
              </from>
              <to>
                <xdr:col>4</xdr:col>
                <xdr:colOff>419100</xdr:colOff>
                <xdr:row>69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09" r:id="rId39" name="Check Box 21">
          <controlPr defaultSize="0" autoFill="0" autoLine="0" autoPict="0">
            <anchor moveWithCells="1">
              <from>
                <xdr:col>4</xdr:col>
                <xdr:colOff>381000</xdr:colOff>
                <xdr:row>68</xdr:row>
                <xdr:rowOff>28575</xdr:rowOff>
              </from>
              <to>
                <xdr:col>5</xdr:col>
                <xdr:colOff>600075</xdr:colOff>
                <xdr:row>69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0" r:id="rId40" name="Check Box 22">
          <controlPr defaultSize="0" autoFill="0" autoLine="0" autoPict="0">
            <anchor moveWithCells="1">
              <from>
                <xdr:col>4</xdr:col>
                <xdr:colOff>381000</xdr:colOff>
                <xdr:row>69</xdr:row>
                <xdr:rowOff>19050</xdr:rowOff>
              </from>
              <to>
                <xdr:col>5</xdr:col>
                <xdr:colOff>600075</xdr:colOff>
                <xdr:row>69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1" r:id="rId41" name="Check Box 23">
          <controlPr defaultSize="0" autoFill="0" autoLine="0" autoPict="0">
            <anchor moveWithCells="1">
              <from>
                <xdr:col>4</xdr:col>
                <xdr:colOff>381000</xdr:colOff>
                <xdr:row>69</xdr:row>
                <xdr:rowOff>209550</xdr:rowOff>
              </from>
              <to>
                <xdr:col>5</xdr:col>
                <xdr:colOff>333375</xdr:colOff>
                <xdr:row>70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2" r:id="rId42" name="Check Box 24">
          <controlPr defaultSize="0" autoFill="0" autoLine="0" autoPict="0">
            <anchor moveWithCells="1">
              <from>
                <xdr:col>7</xdr:col>
                <xdr:colOff>66675</xdr:colOff>
                <xdr:row>68</xdr:row>
                <xdr:rowOff>66675</xdr:rowOff>
              </from>
              <to>
                <xdr:col>9</xdr:col>
                <xdr:colOff>781050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3" r:id="rId43" name="Check Box 25">
          <controlPr defaultSize="0" autoFill="0" autoLine="0" autoPict="0">
            <anchor moveWithCells="1">
              <from>
                <xdr:col>7</xdr:col>
                <xdr:colOff>66675</xdr:colOff>
                <xdr:row>68</xdr:row>
                <xdr:rowOff>171450</xdr:rowOff>
              </from>
              <to>
                <xdr:col>9</xdr:col>
                <xdr:colOff>571500</xdr:colOff>
                <xdr:row>70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4" r:id="rId44" name="Check Box 26">
          <controlPr defaultSize="0" autoFill="0" autoLine="0" autoPict="0">
            <anchor moveWithCells="1">
              <from>
                <xdr:col>7</xdr:col>
                <xdr:colOff>57150</xdr:colOff>
                <xdr:row>71</xdr:row>
                <xdr:rowOff>38100</xdr:rowOff>
              </from>
              <to>
                <xdr:col>9</xdr:col>
                <xdr:colOff>361950</xdr:colOff>
                <xdr:row>72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5" r:id="rId45" name="Check Box 27">
          <controlPr defaultSize="0" autoFill="0" autoLine="0" autoPict="0">
            <anchor moveWithCells="1">
              <from>
                <xdr:col>7</xdr:col>
                <xdr:colOff>57150</xdr:colOff>
                <xdr:row>72</xdr:row>
                <xdr:rowOff>38100</xdr:rowOff>
              </from>
              <to>
                <xdr:col>10</xdr:col>
                <xdr:colOff>95250</xdr:colOff>
                <xdr:row>73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6" r:id="rId46" name="Check Box 28">
          <controlPr defaultSize="0" autoFill="0" autoLine="0" autoPict="0">
            <anchor moveWithCells="1">
              <from>
                <xdr:col>5</xdr:col>
                <xdr:colOff>476250</xdr:colOff>
                <xdr:row>68</xdr:row>
                <xdr:rowOff>28575</xdr:rowOff>
              </from>
              <to>
                <xdr:col>6</xdr:col>
                <xdr:colOff>809625</xdr:colOff>
                <xdr:row>69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7" r:id="rId47" name="Check Box 29">
          <controlPr defaultSize="0" autoFill="0" autoLine="0" autoPict="0">
            <anchor moveWithCells="1">
              <from>
                <xdr:col>3</xdr:col>
                <xdr:colOff>295275</xdr:colOff>
                <xdr:row>69</xdr:row>
                <xdr:rowOff>9525</xdr:rowOff>
              </from>
              <to>
                <xdr:col>4</xdr:col>
                <xdr:colOff>409575</xdr:colOff>
                <xdr:row>69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8" r:id="rId48" name="Check Box 30">
          <controlPr defaultSize="0" autoFill="0" autoLine="0" autoPict="0">
            <anchor moveWithCells="1">
              <from>
                <xdr:col>3</xdr:col>
                <xdr:colOff>295275</xdr:colOff>
                <xdr:row>70</xdr:row>
                <xdr:rowOff>9525</xdr:rowOff>
              </from>
              <to>
                <xdr:col>4</xdr:col>
                <xdr:colOff>409575</xdr:colOff>
                <xdr:row>70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9" r:id="rId49" name="Check Box 31">
          <controlPr defaultSize="0" autoFill="0" autoLine="0" autoPict="0">
            <anchor moveWithCells="1">
              <from>
                <xdr:col>5</xdr:col>
                <xdr:colOff>476250</xdr:colOff>
                <xdr:row>69</xdr:row>
                <xdr:rowOff>19050</xdr:rowOff>
              </from>
              <to>
                <xdr:col>6</xdr:col>
                <xdr:colOff>809625</xdr:colOff>
                <xdr:row>69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20" r:id="rId50" name="Check Box 32">
          <controlPr defaultSize="0" autoFill="0" autoLine="0" autoPict="0">
            <anchor moveWithCells="1">
              <from>
                <xdr:col>5</xdr:col>
                <xdr:colOff>476250</xdr:colOff>
                <xdr:row>70</xdr:row>
                <xdr:rowOff>0</xdr:rowOff>
              </from>
              <to>
                <xdr:col>6</xdr:col>
                <xdr:colOff>809625</xdr:colOff>
                <xdr:row>70</xdr:row>
                <xdr:rowOff>200025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2"/>
  <sheetViews>
    <sheetView showZeros="0" zoomScale="110" zoomScaleNormal="110" workbookViewId="0">
      <selection activeCell="F4" sqref="F4"/>
    </sheetView>
  </sheetViews>
  <sheetFormatPr defaultRowHeight="15" x14ac:dyDescent="0.25"/>
  <cols>
    <col min="1" max="2" width="12.7109375" style="1" customWidth="1"/>
    <col min="3" max="3" width="14.140625" style="1" customWidth="1"/>
    <col min="4" max="5" width="12.7109375" style="1" customWidth="1"/>
    <col min="6" max="6" width="14" style="1" customWidth="1"/>
    <col min="7" max="7" width="12.7109375" style="1" customWidth="1"/>
    <col min="8" max="8" width="2.7109375" style="5" customWidth="1"/>
    <col min="9" max="9" width="19" style="1" customWidth="1"/>
    <col min="10" max="10" width="12.7109375" style="1" customWidth="1"/>
    <col min="11" max="11" width="18.140625" style="1" customWidth="1"/>
    <col min="12" max="13" width="12.7109375" style="1" customWidth="1"/>
    <col min="14" max="16" width="9.140625" style="1"/>
    <col min="17" max="17" width="12" style="1" bestFit="1" customWidth="1"/>
    <col min="18" max="256" width="9.140625" style="1"/>
    <col min="257" max="257" width="12.5703125" style="1" customWidth="1"/>
    <col min="258" max="258" width="14.140625" style="1" customWidth="1"/>
    <col min="259" max="259" width="12" style="1" customWidth="1"/>
    <col min="260" max="260" width="9.140625" style="1"/>
    <col min="261" max="261" width="10.140625" style="1" bestFit="1" customWidth="1"/>
    <col min="262" max="262" width="10.42578125" style="1" customWidth="1"/>
    <col min="263" max="263" width="2.7109375" style="1" customWidth="1"/>
    <col min="264" max="265" width="9.140625" style="1"/>
    <col min="266" max="266" width="10.28515625" style="1" customWidth="1"/>
    <col min="267" max="512" width="9.140625" style="1"/>
    <col min="513" max="513" width="12.5703125" style="1" customWidth="1"/>
    <col min="514" max="514" width="14.140625" style="1" customWidth="1"/>
    <col min="515" max="515" width="12" style="1" customWidth="1"/>
    <col min="516" max="516" width="9.140625" style="1"/>
    <col min="517" max="517" width="10.140625" style="1" bestFit="1" customWidth="1"/>
    <col min="518" max="518" width="10.42578125" style="1" customWidth="1"/>
    <col min="519" max="519" width="2.7109375" style="1" customWidth="1"/>
    <col min="520" max="521" width="9.140625" style="1"/>
    <col min="522" max="522" width="10.28515625" style="1" customWidth="1"/>
    <col min="523" max="768" width="9.140625" style="1"/>
    <col min="769" max="769" width="12.5703125" style="1" customWidth="1"/>
    <col min="770" max="770" width="14.140625" style="1" customWidth="1"/>
    <col min="771" max="771" width="12" style="1" customWidth="1"/>
    <col min="772" max="772" width="9.140625" style="1"/>
    <col min="773" max="773" width="10.140625" style="1" bestFit="1" customWidth="1"/>
    <col min="774" max="774" width="10.42578125" style="1" customWidth="1"/>
    <col min="775" max="775" width="2.7109375" style="1" customWidth="1"/>
    <col min="776" max="777" width="9.140625" style="1"/>
    <col min="778" max="778" width="10.28515625" style="1" customWidth="1"/>
    <col min="779" max="1024" width="9.140625" style="1"/>
    <col min="1025" max="1025" width="12.5703125" style="1" customWidth="1"/>
    <col min="1026" max="1026" width="14.140625" style="1" customWidth="1"/>
    <col min="1027" max="1027" width="12" style="1" customWidth="1"/>
    <col min="1028" max="1028" width="9.140625" style="1"/>
    <col min="1029" max="1029" width="10.140625" style="1" bestFit="1" customWidth="1"/>
    <col min="1030" max="1030" width="10.42578125" style="1" customWidth="1"/>
    <col min="1031" max="1031" width="2.7109375" style="1" customWidth="1"/>
    <col min="1032" max="1033" width="9.140625" style="1"/>
    <col min="1034" max="1034" width="10.28515625" style="1" customWidth="1"/>
    <col min="1035" max="1280" width="9.140625" style="1"/>
    <col min="1281" max="1281" width="12.5703125" style="1" customWidth="1"/>
    <col min="1282" max="1282" width="14.140625" style="1" customWidth="1"/>
    <col min="1283" max="1283" width="12" style="1" customWidth="1"/>
    <col min="1284" max="1284" width="9.140625" style="1"/>
    <col min="1285" max="1285" width="10.140625" style="1" bestFit="1" customWidth="1"/>
    <col min="1286" max="1286" width="10.42578125" style="1" customWidth="1"/>
    <col min="1287" max="1287" width="2.7109375" style="1" customWidth="1"/>
    <col min="1288" max="1289" width="9.140625" style="1"/>
    <col min="1290" max="1290" width="10.28515625" style="1" customWidth="1"/>
    <col min="1291" max="1536" width="9.140625" style="1"/>
    <col min="1537" max="1537" width="12.5703125" style="1" customWidth="1"/>
    <col min="1538" max="1538" width="14.140625" style="1" customWidth="1"/>
    <col min="1539" max="1539" width="12" style="1" customWidth="1"/>
    <col min="1540" max="1540" width="9.140625" style="1"/>
    <col min="1541" max="1541" width="10.140625" style="1" bestFit="1" customWidth="1"/>
    <col min="1542" max="1542" width="10.42578125" style="1" customWidth="1"/>
    <col min="1543" max="1543" width="2.7109375" style="1" customWidth="1"/>
    <col min="1544" max="1545" width="9.140625" style="1"/>
    <col min="1546" max="1546" width="10.28515625" style="1" customWidth="1"/>
    <col min="1547" max="1792" width="9.140625" style="1"/>
    <col min="1793" max="1793" width="12.5703125" style="1" customWidth="1"/>
    <col min="1794" max="1794" width="14.140625" style="1" customWidth="1"/>
    <col min="1795" max="1795" width="12" style="1" customWidth="1"/>
    <col min="1796" max="1796" width="9.140625" style="1"/>
    <col min="1797" max="1797" width="10.140625" style="1" bestFit="1" customWidth="1"/>
    <col min="1798" max="1798" width="10.42578125" style="1" customWidth="1"/>
    <col min="1799" max="1799" width="2.7109375" style="1" customWidth="1"/>
    <col min="1800" max="1801" width="9.140625" style="1"/>
    <col min="1802" max="1802" width="10.28515625" style="1" customWidth="1"/>
    <col min="1803" max="2048" width="9.140625" style="1"/>
    <col min="2049" max="2049" width="12.5703125" style="1" customWidth="1"/>
    <col min="2050" max="2050" width="14.140625" style="1" customWidth="1"/>
    <col min="2051" max="2051" width="12" style="1" customWidth="1"/>
    <col min="2052" max="2052" width="9.140625" style="1"/>
    <col min="2053" max="2053" width="10.140625" style="1" bestFit="1" customWidth="1"/>
    <col min="2054" max="2054" width="10.42578125" style="1" customWidth="1"/>
    <col min="2055" max="2055" width="2.7109375" style="1" customWidth="1"/>
    <col min="2056" max="2057" width="9.140625" style="1"/>
    <col min="2058" max="2058" width="10.28515625" style="1" customWidth="1"/>
    <col min="2059" max="2304" width="9.140625" style="1"/>
    <col min="2305" max="2305" width="12.5703125" style="1" customWidth="1"/>
    <col min="2306" max="2306" width="14.140625" style="1" customWidth="1"/>
    <col min="2307" max="2307" width="12" style="1" customWidth="1"/>
    <col min="2308" max="2308" width="9.140625" style="1"/>
    <col min="2309" max="2309" width="10.140625" style="1" bestFit="1" customWidth="1"/>
    <col min="2310" max="2310" width="10.42578125" style="1" customWidth="1"/>
    <col min="2311" max="2311" width="2.7109375" style="1" customWidth="1"/>
    <col min="2312" max="2313" width="9.140625" style="1"/>
    <col min="2314" max="2314" width="10.28515625" style="1" customWidth="1"/>
    <col min="2315" max="2560" width="9.140625" style="1"/>
    <col min="2561" max="2561" width="12.5703125" style="1" customWidth="1"/>
    <col min="2562" max="2562" width="14.140625" style="1" customWidth="1"/>
    <col min="2563" max="2563" width="12" style="1" customWidth="1"/>
    <col min="2564" max="2564" width="9.140625" style="1"/>
    <col min="2565" max="2565" width="10.140625" style="1" bestFit="1" customWidth="1"/>
    <col min="2566" max="2566" width="10.42578125" style="1" customWidth="1"/>
    <col min="2567" max="2567" width="2.7109375" style="1" customWidth="1"/>
    <col min="2568" max="2569" width="9.140625" style="1"/>
    <col min="2570" max="2570" width="10.28515625" style="1" customWidth="1"/>
    <col min="2571" max="2816" width="9.140625" style="1"/>
    <col min="2817" max="2817" width="12.5703125" style="1" customWidth="1"/>
    <col min="2818" max="2818" width="14.140625" style="1" customWidth="1"/>
    <col min="2819" max="2819" width="12" style="1" customWidth="1"/>
    <col min="2820" max="2820" width="9.140625" style="1"/>
    <col min="2821" max="2821" width="10.140625" style="1" bestFit="1" customWidth="1"/>
    <col min="2822" max="2822" width="10.42578125" style="1" customWidth="1"/>
    <col min="2823" max="2823" width="2.7109375" style="1" customWidth="1"/>
    <col min="2824" max="2825" width="9.140625" style="1"/>
    <col min="2826" max="2826" width="10.28515625" style="1" customWidth="1"/>
    <col min="2827" max="3072" width="9.140625" style="1"/>
    <col min="3073" max="3073" width="12.5703125" style="1" customWidth="1"/>
    <col min="3074" max="3074" width="14.140625" style="1" customWidth="1"/>
    <col min="3075" max="3075" width="12" style="1" customWidth="1"/>
    <col min="3076" max="3076" width="9.140625" style="1"/>
    <col min="3077" max="3077" width="10.140625" style="1" bestFit="1" customWidth="1"/>
    <col min="3078" max="3078" width="10.42578125" style="1" customWidth="1"/>
    <col min="3079" max="3079" width="2.7109375" style="1" customWidth="1"/>
    <col min="3080" max="3081" width="9.140625" style="1"/>
    <col min="3082" max="3082" width="10.28515625" style="1" customWidth="1"/>
    <col min="3083" max="3328" width="9.140625" style="1"/>
    <col min="3329" max="3329" width="12.5703125" style="1" customWidth="1"/>
    <col min="3330" max="3330" width="14.140625" style="1" customWidth="1"/>
    <col min="3331" max="3331" width="12" style="1" customWidth="1"/>
    <col min="3332" max="3332" width="9.140625" style="1"/>
    <col min="3333" max="3333" width="10.140625" style="1" bestFit="1" customWidth="1"/>
    <col min="3334" max="3334" width="10.42578125" style="1" customWidth="1"/>
    <col min="3335" max="3335" width="2.7109375" style="1" customWidth="1"/>
    <col min="3336" max="3337" width="9.140625" style="1"/>
    <col min="3338" max="3338" width="10.28515625" style="1" customWidth="1"/>
    <col min="3339" max="3584" width="9.140625" style="1"/>
    <col min="3585" max="3585" width="12.5703125" style="1" customWidth="1"/>
    <col min="3586" max="3586" width="14.140625" style="1" customWidth="1"/>
    <col min="3587" max="3587" width="12" style="1" customWidth="1"/>
    <col min="3588" max="3588" width="9.140625" style="1"/>
    <col min="3589" max="3589" width="10.140625" style="1" bestFit="1" customWidth="1"/>
    <col min="3590" max="3590" width="10.42578125" style="1" customWidth="1"/>
    <col min="3591" max="3591" width="2.7109375" style="1" customWidth="1"/>
    <col min="3592" max="3593" width="9.140625" style="1"/>
    <col min="3594" max="3594" width="10.28515625" style="1" customWidth="1"/>
    <col min="3595" max="3840" width="9.140625" style="1"/>
    <col min="3841" max="3841" width="12.5703125" style="1" customWidth="1"/>
    <col min="3842" max="3842" width="14.140625" style="1" customWidth="1"/>
    <col min="3843" max="3843" width="12" style="1" customWidth="1"/>
    <col min="3844" max="3844" width="9.140625" style="1"/>
    <col min="3845" max="3845" width="10.140625" style="1" bestFit="1" customWidth="1"/>
    <col min="3846" max="3846" width="10.42578125" style="1" customWidth="1"/>
    <col min="3847" max="3847" width="2.7109375" style="1" customWidth="1"/>
    <col min="3848" max="3849" width="9.140625" style="1"/>
    <col min="3850" max="3850" width="10.28515625" style="1" customWidth="1"/>
    <col min="3851" max="4096" width="9.140625" style="1"/>
    <col min="4097" max="4097" width="12.5703125" style="1" customWidth="1"/>
    <col min="4098" max="4098" width="14.140625" style="1" customWidth="1"/>
    <col min="4099" max="4099" width="12" style="1" customWidth="1"/>
    <col min="4100" max="4100" width="9.140625" style="1"/>
    <col min="4101" max="4101" width="10.140625" style="1" bestFit="1" customWidth="1"/>
    <col min="4102" max="4102" width="10.42578125" style="1" customWidth="1"/>
    <col min="4103" max="4103" width="2.7109375" style="1" customWidth="1"/>
    <col min="4104" max="4105" width="9.140625" style="1"/>
    <col min="4106" max="4106" width="10.28515625" style="1" customWidth="1"/>
    <col min="4107" max="4352" width="9.140625" style="1"/>
    <col min="4353" max="4353" width="12.5703125" style="1" customWidth="1"/>
    <col min="4354" max="4354" width="14.140625" style="1" customWidth="1"/>
    <col min="4355" max="4355" width="12" style="1" customWidth="1"/>
    <col min="4356" max="4356" width="9.140625" style="1"/>
    <col min="4357" max="4357" width="10.140625" style="1" bestFit="1" customWidth="1"/>
    <col min="4358" max="4358" width="10.42578125" style="1" customWidth="1"/>
    <col min="4359" max="4359" width="2.7109375" style="1" customWidth="1"/>
    <col min="4360" max="4361" width="9.140625" style="1"/>
    <col min="4362" max="4362" width="10.28515625" style="1" customWidth="1"/>
    <col min="4363" max="4608" width="9.140625" style="1"/>
    <col min="4609" max="4609" width="12.5703125" style="1" customWidth="1"/>
    <col min="4610" max="4610" width="14.140625" style="1" customWidth="1"/>
    <col min="4611" max="4611" width="12" style="1" customWidth="1"/>
    <col min="4612" max="4612" width="9.140625" style="1"/>
    <col min="4613" max="4613" width="10.140625" style="1" bestFit="1" customWidth="1"/>
    <col min="4614" max="4614" width="10.42578125" style="1" customWidth="1"/>
    <col min="4615" max="4615" width="2.7109375" style="1" customWidth="1"/>
    <col min="4616" max="4617" width="9.140625" style="1"/>
    <col min="4618" max="4618" width="10.28515625" style="1" customWidth="1"/>
    <col min="4619" max="4864" width="9.140625" style="1"/>
    <col min="4865" max="4865" width="12.5703125" style="1" customWidth="1"/>
    <col min="4866" max="4866" width="14.140625" style="1" customWidth="1"/>
    <col min="4867" max="4867" width="12" style="1" customWidth="1"/>
    <col min="4868" max="4868" width="9.140625" style="1"/>
    <col min="4869" max="4869" width="10.140625" style="1" bestFit="1" customWidth="1"/>
    <col min="4870" max="4870" width="10.42578125" style="1" customWidth="1"/>
    <col min="4871" max="4871" width="2.7109375" style="1" customWidth="1"/>
    <col min="4872" max="4873" width="9.140625" style="1"/>
    <col min="4874" max="4874" width="10.28515625" style="1" customWidth="1"/>
    <col min="4875" max="5120" width="9.140625" style="1"/>
    <col min="5121" max="5121" width="12.5703125" style="1" customWidth="1"/>
    <col min="5122" max="5122" width="14.140625" style="1" customWidth="1"/>
    <col min="5123" max="5123" width="12" style="1" customWidth="1"/>
    <col min="5124" max="5124" width="9.140625" style="1"/>
    <col min="5125" max="5125" width="10.140625" style="1" bestFit="1" customWidth="1"/>
    <col min="5126" max="5126" width="10.42578125" style="1" customWidth="1"/>
    <col min="5127" max="5127" width="2.7109375" style="1" customWidth="1"/>
    <col min="5128" max="5129" width="9.140625" style="1"/>
    <col min="5130" max="5130" width="10.28515625" style="1" customWidth="1"/>
    <col min="5131" max="5376" width="9.140625" style="1"/>
    <col min="5377" max="5377" width="12.5703125" style="1" customWidth="1"/>
    <col min="5378" max="5378" width="14.140625" style="1" customWidth="1"/>
    <col min="5379" max="5379" width="12" style="1" customWidth="1"/>
    <col min="5380" max="5380" width="9.140625" style="1"/>
    <col min="5381" max="5381" width="10.140625" style="1" bestFit="1" customWidth="1"/>
    <col min="5382" max="5382" width="10.42578125" style="1" customWidth="1"/>
    <col min="5383" max="5383" width="2.7109375" style="1" customWidth="1"/>
    <col min="5384" max="5385" width="9.140625" style="1"/>
    <col min="5386" max="5386" width="10.28515625" style="1" customWidth="1"/>
    <col min="5387" max="5632" width="9.140625" style="1"/>
    <col min="5633" max="5633" width="12.5703125" style="1" customWidth="1"/>
    <col min="5634" max="5634" width="14.140625" style="1" customWidth="1"/>
    <col min="5635" max="5635" width="12" style="1" customWidth="1"/>
    <col min="5636" max="5636" width="9.140625" style="1"/>
    <col min="5637" max="5637" width="10.140625" style="1" bestFit="1" customWidth="1"/>
    <col min="5638" max="5638" width="10.42578125" style="1" customWidth="1"/>
    <col min="5639" max="5639" width="2.7109375" style="1" customWidth="1"/>
    <col min="5640" max="5641" width="9.140625" style="1"/>
    <col min="5642" max="5642" width="10.28515625" style="1" customWidth="1"/>
    <col min="5643" max="5888" width="9.140625" style="1"/>
    <col min="5889" max="5889" width="12.5703125" style="1" customWidth="1"/>
    <col min="5890" max="5890" width="14.140625" style="1" customWidth="1"/>
    <col min="5891" max="5891" width="12" style="1" customWidth="1"/>
    <col min="5892" max="5892" width="9.140625" style="1"/>
    <col min="5893" max="5893" width="10.140625" style="1" bestFit="1" customWidth="1"/>
    <col min="5894" max="5894" width="10.42578125" style="1" customWidth="1"/>
    <col min="5895" max="5895" width="2.7109375" style="1" customWidth="1"/>
    <col min="5896" max="5897" width="9.140625" style="1"/>
    <col min="5898" max="5898" width="10.28515625" style="1" customWidth="1"/>
    <col min="5899" max="6144" width="9.140625" style="1"/>
    <col min="6145" max="6145" width="12.5703125" style="1" customWidth="1"/>
    <col min="6146" max="6146" width="14.140625" style="1" customWidth="1"/>
    <col min="6147" max="6147" width="12" style="1" customWidth="1"/>
    <col min="6148" max="6148" width="9.140625" style="1"/>
    <col min="6149" max="6149" width="10.140625" style="1" bestFit="1" customWidth="1"/>
    <col min="6150" max="6150" width="10.42578125" style="1" customWidth="1"/>
    <col min="6151" max="6151" width="2.7109375" style="1" customWidth="1"/>
    <col min="6152" max="6153" width="9.140625" style="1"/>
    <col min="6154" max="6154" width="10.28515625" style="1" customWidth="1"/>
    <col min="6155" max="6400" width="9.140625" style="1"/>
    <col min="6401" max="6401" width="12.5703125" style="1" customWidth="1"/>
    <col min="6402" max="6402" width="14.140625" style="1" customWidth="1"/>
    <col min="6403" max="6403" width="12" style="1" customWidth="1"/>
    <col min="6404" max="6404" width="9.140625" style="1"/>
    <col min="6405" max="6405" width="10.140625" style="1" bestFit="1" customWidth="1"/>
    <col min="6406" max="6406" width="10.42578125" style="1" customWidth="1"/>
    <col min="6407" max="6407" width="2.7109375" style="1" customWidth="1"/>
    <col min="6408" max="6409" width="9.140625" style="1"/>
    <col min="6410" max="6410" width="10.28515625" style="1" customWidth="1"/>
    <col min="6411" max="6656" width="9.140625" style="1"/>
    <col min="6657" max="6657" width="12.5703125" style="1" customWidth="1"/>
    <col min="6658" max="6658" width="14.140625" style="1" customWidth="1"/>
    <col min="6659" max="6659" width="12" style="1" customWidth="1"/>
    <col min="6660" max="6660" width="9.140625" style="1"/>
    <col min="6661" max="6661" width="10.140625" style="1" bestFit="1" customWidth="1"/>
    <col min="6662" max="6662" width="10.42578125" style="1" customWidth="1"/>
    <col min="6663" max="6663" width="2.7109375" style="1" customWidth="1"/>
    <col min="6664" max="6665" width="9.140625" style="1"/>
    <col min="6666" max="6666" width="10.28515625" style="1" customWidth="1"/>
    <col min="6667" max="6912" width="9.140625" style="1"/>
    <col min="6913" max="6913" width="12.5703125" style="1" customWidth="1"/>
    <col min="6914" max="6914" width="14.140625" style="1" customWidth="1"/>
    <col min="6915" max="6915" width="12" style="1" customWidth="1"/>
    <col min="6916" max="6916" width="9.140625" style="1"/>
    <col min="6917" max="6917" width="10.140625" style="1" bestFit="1" customWidth="1"/>
    <col min="6918" max="6918" width="10.42578125" style="1" customWidth="1"/>
    <col min="6919" max="6919" width="2.7109375" style="1" customWidth="1"/>
    <col min="6920" max="6921" width="9.140625" style="1"/>
    <col min="6922" max="6922" width="10.28515625" style="1" customWidth="1"/>
    <col min="6923" max="7168" width="9.140625" style="1"/>
    <col min="7169" max="7169" width="12.5703125" style="1" customWidth="1"/>
    <col min="7170" max="7170" width="14.140625" style="1" customWidth="1"/>
    <col min="7171" max="7171" width="12" style="1" customWidth="1"/>
    <col min="7172" max="7172" width="9.140625" style="1"/>
    <col min="7173" max="7173" width="10.140625" style="1" bestFit="1" customWidth="1"/>
    <col min="7174" max="7174" width="10.42578125" style="1" customWidth="1"/>
    <col min="7175" max="7175" width="2.7109375" style="1" customWidth="1"/>
    <col min="7176" max="7177" width="9.140625" style="1"/>
    <col min="7178" max="7178" width="10.28515625" style="1" customWidth="1"/>
    <col min="7179" max="7424" width="9.140625" style="1"/>
    <col min="7425" max="7425" width="12.5703125" style="1" customWidth="1"/>
    <col min="7426" max="7426" width="14.140625" style="1" customWidth="1"/>
    <col min="7427" max="7427" width="12" style="1" customWidth="1"/>
    <col min="7428" max="7428" width="9.140625" style="1"/>
    <col min="7429" max="7429" width="10.140625" style="1" bestFit="1" customWidth="1"/>
    <col min="7430" max="7430" width="10.42578125" style="1" customWidth="1"/>
    <col min="7431" max="7431" width="2.7109375" style="1" customWidth="1"/>
    <col min="7432" max="7433" width="9.140625" style="1"/>
    <col min="7434" max="7434" width="10.28515625" style="1" customWidth="1"/>
    <col min="7435" max="7680" width="9.140625" style="1"/>
    <col min="7681" max="7681" width="12.5703125" style="1" customWidth="1"/>
    <col min="7682" max="7682" width="14.140625" style="1" customWidth="1"/>
    <col min="7683" max="7683" width="12" style="1" customWidth="1"/>
    <col min="7684" max="7684" width="9.140625" style="1"/>
    <col min="7685" max="7685" width="10.140625" style="1" bestFit="1" customWidth="1"/>
    <col min="7686" max="7686" width="10.42578125" style="1" customWidth="1"/>
    <col min="7687" max="7687" width="2.7109375" style="1" customWidth="1"/>
    <col min="7688" max="7689" width="9.140625" style="1"/>
    <col min="7690" max="7690" width="10.28515625" style="1" customWidth="1"/>
    <col min="7691" max="7936" width="9.140625" style="1"/>
    <col min="7937" max="7937" width="12.5703125" style="1" customWidth="1"/>
    <col min="7938" max="7938" width="14.140625" style="1" customWidth="1"/>
    <col min="7939" max="7939" width="12" style="1" customWidth="1"/>
    <col min="7940" max="7940" width="9.140625" style="1"/>
    <col min="7941" max="7941" width="10.140625" style="1" bestFit="1" customWidth="1"/>
    <col min="7942" max="7942" width="10.42578125" style="1" customWidth="1"/>
    <col min="7943" max="7943" width="2.7109375" style="1" customWidth="1"/>
    <col min="7944" max="7945" width="9.140625" style="1"/>
    <col min="7946" max="7946" width="10.28515625" style="1" customWidth="1"/>
    <col min="7947" max="8192" width="9.140625" style="1"/>
    <col min="8193" max="8193" width="12.5703125" style="1" customWidth="1"/>
    <col min="8194" max="8194" width="14.140625" style="1" customWidth="1"/>
    <col min="8195" max="8195" width="12" style="1" customWidth="1"/>
    <col min="8196" max="8196" width="9.140625" style="1"/>
    <col min="8197" max="8197" width="10.140625" style="1" bestFit="1" customWidth="1"/>
    <col min="8198" max="8198" width="10.42578125" style="1" customWidth="1"/>
    <col min="8199" max="8199" width="2.7109375" style="1" customWidth="1"/>
    <col min="8200" max="8201" width="9.140625" style="1"/>
    <col min="8202" max="8202" width="10.28515625" style="1" customWidth="1"/>
    <col min="8203" max="8448" width="9.140625" style="1"/>
    <col min="8449" max="8449" width="12.5703125" style="1" customWidth="1"/>
    <col min="8450" max="8450" width="14.140625" style="1" customWidth="1"/>
    <col min="8451" max="8451" width="12" style="1" customWidth="1"/>
    <col min="8452" max="8452" width="9.140625" style="1"/>
    <col min="8453" max="8453" width="10.140625" style="1" bestFit="1" customWidth="1"/>
    <col min="8454" max="8454" width="10.42578125" style="1" customWidth="1"/>
    <col min="8455" max="8455" width="2.7109375" style="1" customWidth="1"/>
    <col min="8456" max="8457" width="9.140625" style="1"/>
    <col min="8458" max="8458" width="10.28515625" style="1" customWidth="1"/>
    <col min="8459" max="8704" width="9.140625" style="1"/>
    <col min="8705" max="8705" width="12.5703125" style="1" customWidth="1"/>
    <col min="8706" max="8706" width="14.140625" style="1" customWidth="1"/>
    <col min="8707" max="8707" width="12" style="1" customWidth="1"/>
    <col min="8708" max="8708" width="9.140625" style="1"/>
    <col min="8709" max="8709" width="10.140625" style="1" bestFit="1" customWidth="1"/>
    <col min="8710" max="8710" width="10.42578125" style="1" customWidth="1"/>
    <col min="8711" max="8711" width="2.7109375" style="1" customWidth="1"/>
    <col min="8712" max="8713" width="9.140625" style="1"/>
    <col min="8714" max="8714" width="10.28515625" style="1" customWidth="1"/>
    <col min="8715" max="8960" width="9.140625" style="1"/>
    <col min="8961" max="8961" width="12.5703125" style="1" customWidth="1"/>
    <col min="8962" max="8962" width="14.140625" style="1" customWidth="1"/>
    <col min="8963" max="8963" width="12" style="1" customWidth="1"/>
    <col min="8964" max="8964" width="9.140625" style="1"/>
    <col min="8965" max="8965" width="10.140625" style="1" bestFit="1" customWidth="1"/>
    <col min="8966" max="8966" width="10.42578125" style="1" customWidth="1"/>
    <col min="8967" max="8967" width="2.7109375" style="1" customWidth="1"/>
    <col min="8968" max="8969" width="9.140625" style="1"/>
    <col min="8970" max="8970" width="10.28515625" style="1" customWidth="1"/>
    <col min="8971" max="9216" width="9.140625" style="1"/>
    <col min="9217" max="9217" width="12.5703125" style="1" customWidth="1"/>
    <col min="9218" max="9218" width="14.140625" style="1" customWidth="1"/>
    <col min="9219" max="9219" width="12" style="1" customWidth="1"/>
    <col min="9220" max="9220" width="9.140625" style="1"/>
    <col min="9221" max="9221" width="10.140625" style="1" bestFit="1" customWidth="1"/>
    <col min="9222" max="9222" width="10.42578125" style="1" customWidth="1"/>
    <col min="9223" max="9223" width="2.7109375" style="1" customWidth="1"/>
    <col min="9224" max="9225" width="9.140625" style="1"/>
    <col min="9226" max="9226" width="10.28515625" style="1" customWidth="1"/>
    <col min="9227" max="9472" width="9.140625" style="1"/>
    <col min="9473" max="9473" width="12.5703125" style="1" customWidth="1"/>
    <col min="9474" max="9474" width="14.140625" style="1" customWidth="1"/>
    <col min="9475" max="9475" width="12" style="1" customWidth="1"/>
    <col min="9476" max="9476" width="9.140625" style="1"/>
    <col min="9477" max="9477" width="10.140625" style="1" bestFit="1" customWidth="1"/>
    <col min="9478" max="9478" width="10.42578125" style="1" customWidth="1"/>
    <col min="9479" max="9479" width="2.7109375" style="1" customWidth="1"/>
    <col min="9480" max="9481" width="9.140625" style="1"/>
    <col min="9482" max="9482" width="10.28515625" style="1" customWidth="1"/>
    <col min="9483" max="9728" width="9.140625" style="1"/>
    <col min="9729" max="9729" width="12.5703125" style="1" customWidth="1"/>
    <col min="9730" max="9730" width="14.140625" style="1" customWidth="1"/>
    <col min="9731" max="9731" width="12" style="1" customWidth="1"/>
    <col min="9732" max="9732" width="9.140625" style="1"/>
    <col min="9733" max="9733" width="10.140625" style="1" bestFit="1" customWidth="1"/>
    <col min="9734" max="9734" width="10.42578125" style="1" customWidth="1"/>
    <col min="9735" max="9735" width="2.7109375" style="1" customWidth="1"/>
    <col min="9736" max="9737" width="9.140625" style="1"/>
    <col min="9738" max="9738" width="10.28515625" style="1" customWidth="1"/>
    <col min="9739" max="9984" width="9.140625" style="1"/>
    <col min="9985" max="9985" width="12.5703125" style="1" customWidth="1"/>
    <col min="9986" max="9986" width="14.140625" style="1" customWidth="1"/>
    <col min="9987" max="9987" width="12" style="1" customWidth="1"/>
    <col min="9988" max="9988" width="9.140625" style="1"/>
    <col min="9989" max="9989" width="10.140625" style="1" bestFit="1" customWidth="1"/>
    <col min="9990" max="9990" width="10.42578125" style="1" customWidth="1"/>
    <col min="9991" max="9991" width="2.7109375" style="1" customWidth="1"/>
    <col min="9992" max="9993" width="9.140625" style="1"/>
    <col min="9994" max="9994" width="10.28515625" style="1" customWidth="1"/>
    <col min="9995" max="10240" width="9.140625" style="1"/>
    <col min="10241" max="10241" width="12.5703125" style="1" customWidth="1"/>
    <col min="10242" max="10242" width="14.140625" style="1" customWidth="1"/>
    <col min="10243" max="10243" width="12" style="1" customWidth="1"/>
    <col min="10244" max="10244" width="9.140625" style="1"/>
    <col min="10245" max="10245" width="10.140625" style="1" bestFit="1" customWidth="1"/>
    <col min="10246" max="10246" width="10.42578125" style="1" customWidth="1"/>
    <col min="10247" max="10247" width="2.7109375" style="1" customWidth="1"/>
    <col min="10248" max="10249" width="9.140625" style="1"/>
    <col min="10250" max="10250" width="10.28515625" style="1" customWidth="1"/>
    <col min="10251" max="10496" width="9.140625" style="1"/>
    <col min="10497" max="10497" width="12.5703125" style="1" customWidth="1"/>
    <col min="10498" max="10498" width="14.140625" style="1" customWidth="1"/>
    <col min="10499" max="10499" width="12" style="1" customWidth="1"/>
    <col min="10500" max="10500" width="9.140625" style="1"/>
    <col min="10501" max="10501" width="10.140625" style="1" bestFit="1" customWidth="1"/>
    <col min="10502" max="10502" width="10.42578125" style="1" customWidth="1"/>
    <col min="10503" max="10503" width="2.7109375" style="1" customWidth="1"/>
    <col min="10504" max="10505" width="9.140625" style="1"/>
    <col min="10506" max="10506" width="10.28515625" style="1" customWidth="1"/>
    <col min="10507" max="10752" width="9.140625" style="1"/>
    <col min="10753" max="10753" width="12.5703125" style="1" customWidth="1"/>
    <col min="10754" max="10754" width="14.140625" style="1" customWidth="1"/>
    <col min="10755" max="10755" width="12" style="1" customWidth="1"/>
    <col min="10756" max="10756" width="9.140625" style="1"/>
    <col min="10757" max="10757" width="10.140625" style="1" bestFit="1" customWidth="1"/>
    <col min="10758" max="10758" width="10.42578125" style="1" customWidth="1"/>
    <col min="10759" max="10759" width="2.7109375" style="1" customWidth="1"/>
    <col min="10760" max="10761" width="9.140625" style="1"/>
    <col min="10762" max="10762" width="10.28515625" style="1" customWidth="1"/>
    <col min="10763" max="11008" width="9.140625" style="1"/>
    <col min="11009" max="11009" width="12.5703125" style="1" customWidth="1"/>
    <col min="11010" max="11010" width="14.140625" style="1" customWidth="1"/>
    <col min="11011" max="11011" width="12" style="1" customWidth="1"/>
    <col min="11012" max="11012" width="9.140625" style="1"/>
    <col min="11013" max="11013" width="10.140625" style="1" bestFit="1" customWidth="1"/>
    <col min="11014" max="11014" width="10.42578125" style="1" customWidth="1"/>
    <col min="11015" max="11015" width="2.7109375" style="1" customWidth="1"/>
    <col min="11016" max="11017" width="9.140625" style="1"/>
    <col min="11018" max="11018" width="10.28515625" style="1" customWidth="1"/>
    <col min="11019" max="11264" width="9.140625" style="1"/>
    <col min="11265" max="11265" width="12.5703125" style="1" customWidth="1"/>
    <col min="11266" max="11266" width="14.140625" style="1" customWidth="1"/>
    <col min="11267" max="11267" width="12" style="1" customWidth="1"/>
    <col min="11268" max="11268" width="9.140625" style="1"/>
    <col min="11269" max="11269" width="10.140625" style="1" bestFit="1" customWidth="1"/>
    <col min="11270" max="11270" width="10.42578125" style="1" customWidth="1"/>
    <col min="11271" max="11271" width="2.7109375" style="1" customWidth="1"/>
    <col min="11272" max="11273" width="9.140625" style="1"/>
    <col min="11274" max="11274" width="10.28515625" style="1" customWidth="1"/>
    <col min="11275" max="11520" width="9.140625" style="1"/>
    <col min="11521" max="11521" width="12.5703125" style="1" customWidth="1"/>
    <col min="11522" max="11522" width="14.140625" style="1" customWidth="1"/>
    <col min="11523" max="11523" width="12" style="1" customWidth="1"/>
    <col min="11524" max="11524" width="9.140625" style="1"/>
    <col min="11525" max="11525" width="10.140625" style="1" bestFit="1" customWidth="1"/>
    <col min="11526" max="11526" width="10.42578125" style="1" customWidth="1"/>
    <col min="11527" max="11527" width="2.7109375" style="1" customWidth="1"/>
    <col min="11528" max="11529" width="9.140625" style="1"/>
    <col min="11530" max="11530" width="10.28515625" style="1" customWidth="1"/>
    <col min="11531" max="11776" width="9.140625" style="1"/>
    <col min="11777" max="11777" width="12.5703125" style="1" customWidth="1"/>
    <col min="11778" max="11778" width="14.140625" style="1" customWidth="1"/>
    <col min="11779" max="11779" width="12" style="1" customWidth="1"/>
    <col min="11780" max="11780" width="9.140625" style="1"/>
    <col min="11781" max="11781" width="10.140625" style="1" bestFit="1" customWidth="1"/>
    <col min="11782" max="11782" width="10.42578125" style="1" customWidth="1"/>
    <col min="11783" max="11783" width="2.7109375" style="1" customWidth="1"/>
    <col min="11784" max="11785" width="9.140625" style="1"/>
    <col min="11786" max="11786" width="10.28515625" style="1" customWidth="1"/>
    <col min="11787" max="12032" width="9.140625" style="1"/>
    <col min="12033" max="12033" width="12.5703125" style="1" customWidth="1"/>
    <col min="12034" max="12034" width="14.140625" style="1" customWidth="1"/>
    <col min="12035" max="12035" width="12" style="1" customWidth="1"/>
    <col min="12036" max="12036" width="9.140625" style="1"/>
    <col min="12037" max="12037" width="10.140625" style="1" bestFit="1" customWidth="1"/>
    <col min="12038" max="12038" width="10.42578125" style="1" customWidth="1"/>
    <col min="12039" max="12039" width="2.7109375" style="1" customWidth="1"/>
    <col min="12040" max="12041" width="9.140625" style="1"/>
    <col min="12042" max="12042" width="10.28515625" style="1" customWidth="1"/>
    <col min="12043" max="12288" width="9.140625" style="1"/>
    <col min="12289" max="12289" width="12.5703125" style="1" customWidth="1"/>
    <col min="12290" max="12290" width="14.140625" style="1" customWidth="1"/>
    <col min="12291" max="12291" width="12" style="1" customWidth="1"/>
    <col min="12292" max="12292" width="9.140625" style="1"/>
    <col min="12293" max="12293" width="10.140625" style="1" bestFit="1" customWidth="1"/>
    <col min="12294" max="12294" width="10.42578125" style="1" customWidth="1"/>
    <col min="12295" max="12295" width="2.7109375" style="1" customWidth="1"/>
    <col min="12296" max="12297" width="9.140625" style="1"/>
    <col min="12298" max="12298" width="10.28515625" style="1" customWidth="1"/>
    <col min="12299" max="12544" width="9.140625" style="1"/>
    <col min="12545" max="12545" width="12.5703125" style="1" customWidth="1"/>
    <col min="12546" max="12546" width="14.140625" style="1" customWidth="1"/>
    <col min="12547" max="12547" width="12" style="1" customWidth="1"/>
    <col min="12548" max="12548" width="9.140625" style="1"/>
    <col min="12549" max="12549" width="10.140625" style="1" bestFit="1" customWidth="1"/>
    <col min="12550" max="12550" width="10.42578125" style="1" customWidth="1"/>
    <col min="12551" max="12551" width="2.7109375" style="1" customWidth="1"/>
    <col min="12552" max="12553" width="9.140625" style="1"/>
    <col min="12554" max="12554" width="10.28515625" style="1" customWidth="1"/>
    <col min="12555" max="12800" width="9.140625" style="1"/>
    <col min="12801" max="12801" width="12.5703125" style="1" customWidth="1"/>
    <col min="12802" max="12802" width="14.140625" style="1" customWidth="1"/>
    <col min="12803" max="12803" width="12" style="1" customWidth="1"/>
    <col min="12804" max="12804" width="9.140625" style="1"/>
    <col min="12805" max="12805" width="10.140625" style="1" bestFit="1" customWidth="1"/>
    <col min="12806" max="12806" width="10.42578125" style="1" customWidth="1"/>
    <col min="12807" max="12807" width="2.7109375" style="1" customWidth="1"/>
    <col min="12808" max="12809" width="9.140625" style="1"/>
    <col min="12810" max="12810" width="10.28515625" style="1" customWidth="1"/>
    <col min="12811" max="13056" width="9.140625" style="1"/>
    <col min="13057" max="13057" width="12.5703125" style="1" customWidth="1"/>
    <col min="13058" max="13058" width="14.140625" style="1" customWidth="1"/>
    <col min="13059" max="13059" width="12" style="1" customWidth="1"/>
    <col min="13060" max="13060" width="9.140625" style="1"/>
    <col min="13061" max="13061" width="10.140625" style="1" bestFit="1" customWidth="1"/>
    <col min="13062" max="13062" width="10.42578125" style="1" customWidth="1"/>
    <col min="13063" max="13063" width="2.7109375" style="1" customWidth="1"/>
    <col min="13064" max="13065" width="9.140625" style="1"/>
    <col min="13066" max="13066" width="10.28515625" style="1" customWidth="1"/>
    <col min="13067" max="13312" width="9.140625" style="1"/>
    <col min="13313" max="13313" width="12.5703125" style="1" customWidth="1"/>
    <col min="13314" max="13314" width="14.140625" style="1" customWidth="1"/>
    <col min="13315" max="13315" width="12" style="1" customWidth="1"/>
    <col min="13316" max="13316" width="9.140625" style="1"/>
    <col min="13317" max="13317" width="10.140625" style="1" bestFit="1" customWidth="1"/>
    <col min="13318" max="13318" width="10.42578125" style="1" customWidth="1"/>
    <col min="13319" max="13319" width="2.7109375" style="1" customWidth="1"/>
    <col min="13320" max="13321" width="9.140625" style="1"/>
    <col min="13322" max="13322" width="10.28515625" style="1" customWidth="1"/>
    <col min="13323" max="13568" width="9.140625" style="1"/>
    <col min="13569" max="13569" width="12.5703125" style="1" customWidth="1"/>
    <col min="13570" max="13570" width="14.140625" style="1" customWidth="1"/>
    <col min="13571" max="13571" width="12" style="1" customWidth="1"/>
    <col min="13572" max="13572" width="9.140625" style="1"/>
    <col min="13573" max="13573" width="10.140625" style="1" bestFit="1" customWidth="1"/>
    <col min="13574" max="13574" width="10.42578125" style="1" customWidth="1"/>
    <col min="13575" max="13575" width="2.7109375" style="1" customWidth="1"/>
    <col min="13576" max="13577" width="9.140625" style="1"/>
    <col min="13578" max="13578" width="10.28515625" style="1" customWidth="1"/>
    <col min="13579" max="13824" width="9.140625" style="1"/>
    <col min="13825" max="13825" width="12.5703125" style="1" customWidth="1"/>
    <col min="13826" max="13826" width="14.140625" style="1" customWidth="1"/>
    <col min="13827" max="13827" width="12" style="1" customWidth="1"/>
    <col min="13828" max="13828" width="9.140625" style="1"/>
    <col min="13829" max="13829" width="10.140625" style="1" bestFit="1" customWidth="1"/>
    <col min="13830" max="13830" width="10.42578125" style="1" customWidth="1"/>
    <col min="13831" max="13831" width="2.7109375" style="1" customWidth="1"/>
    <col min="13832" max="13833" width="9.140625" style="1"/>
    <col min="13834" max="13834" width="10.28515625" style="1" customWidth="1"/>
    <col min="13835" max="14080" width="9.140625" style="1"/>
    <col min="14081" max="14081" width="12.5703125" style="1" customWidth="1"/>
    <col min="14082" max="14082" width="14.140625" style="1" customWidth="1"/>
    <col min="14083" max="14083" width="12" style="1" customWidth="1"/>
    <col min="14084" max="14084" width="9.140625" style="1"/>
    <col min="14085" max="14085" width="10.140625" style="1" bestFit="1" customWidth="1"/>
    <col min="14086" max="14086" width="10.42578125" style="1" customWidth="1"/>
    <col min="14087" max="14087" width="2.7109375" style="1" customWidth="1"/>
    <col min="14088" max="14089" width="9.140625" style="1"/>
    <col min="14090" max="14090" width="10.28515625" style="1" customWidth="1"/>
    <col min="14091" max="14336" width="9.140625" style="1"/>
    <col min="14337" max="14337" width="12.5703125" style="1" customWidth="1"/>
    <col min="14338" max="14338" width="14.140625" style="1" customWidth="1"/>
    <col min="14339" max="14339" width="12" style="1" customWidth="1"/>
    <col min="14340" max="14340" width="9.140625" style="1"/>
    <col min="14341" max="14341" width="10.140625" style="1" bestFit="1" customWidth="1"/>
    <col min="14342" max="14342" width="10.42578125" style="1" customWidth="1"/>
    <col min="14343" max="14343" width="2.7109375" style="1" customWidth="1"/>
    <col min="14344" max="14345" width="9.140625" style="1"/>
    <col min="14346" max="14346" width="10.28515625" style="1" customWidth="1"/>
    <col min="14347" max="14592" width="9.140625" style="1"/>
    <col min="14593" max="14593" width="12.5703125" style="1" customWidth="1"/>
    <col min="14594" max="14594" width="14.140625" style="1" customWidth="1"/>
    <col min="14595" max="14595" width="12" style="1" customWidth="1"/>
    <col min="14596" max="14596" width="9.140625" style="1"/>
    <col min="14597" max="14597" width="10.140625" style="1" bestFit="1" customWidth="1"/>
    <col min="14598" max="14598" width="10.42578125" style="1" customWidth="1"/>
    <col min="14599" max="14599" width="2.7109375" style="1" customWidth="1"/>
    <col min="14600" max="14601" width="9.140625" style="1"/>
    <col min="14602" max="14602" width="10.28515625" style="1" customWidth="1"/>
    <col min="14603" max="14848" width="9.140625" style="1"/>
    <col min="14849" max="14849" width="12.5703125" style="1" customWidth="1"/>
    <col min="14850" max="14850" width="14.140625" style="1" customWidth="1"/>
    <col min="14851" max="14851" width="12" style="1" customWidth="1"/>
    <col min="14852" max="14852" width="9.140625" style="1"/>
    <col min="14853" max="14853" width="10.140625" style="1" bestFit="1" customWidth="1"/>
    <col min="14854" max="14854" width="10.42578125" style="1" customWidth="1"/>
    <col min="14855" max="14855" width="2.7109375" style="1" customWidth="1"/>
    <col min="14856" max="14857" width="9.140625" style="1"/>
    <col min="14858" max="14858" width="10.28515625" style="1" customWidth="1"/>
    <col min="14859" max="15104" width="9.140625" style="1"/>
    <col min="15105" max="15105" width="12.5703125" style="1" customWidth="1"/>
    <col min="15106" max="15106" width="14.140625" style="1" customWidth="1"/>
    <col min="15107" max="15107" width="12" style="1" customWidth="1"/>
    <col min="15108" max="15108" width="9.140625" style="1"/>
    <col min="15109" max="15109" width="10.140625" style="1" bestFit="1" customWidth="1"/>
    <col min="15110" max="15110" width="10.42578125" style="1" customWidth="1"/>
    <col min="15111" max="15111" width="2.7109375" style="1" customWidth="1"/>
    <col min="15112" max="15113" width="9.140625" style="1"/>
    <col min="15114" max="15114" width="10.28515625" style="1" customWidth="1"/>
    <col min="15115" max="15360" width="9.140625" style="1"/>
    <col min="15361" max="15361" width="12.5703125" style="1" customWidth="1"/>
    <col min="15362" max="15362" width="14.140625" style="1" customWidth="1"/>
    <col min="15363" max="15363" width="12" style="1" customWidth="1"/>
    <col min="15364" max="15364" width="9.140625" style="1"/>
    <col min="15365" max="15365" width="10.140625" style="1" bestFit="1" customWidth="1"/>
    <col min="15366" max="15366" width="10.42578125" style="1" customWidth="1"/>
    <col min="15367" max="15367" width="2.7109375" style="1" customWidth="1"/>
    <col min="15368" max="15369" width="9.140625" style="1"/>
    <col min="15370" max="15370" width="10.28515625" style="1" customWidth="1"/>
    <col min="15371" max="15616" width="9.140625" style="1"/>
    <col min="15617" max="15617" width="12.5703125" style="1" customWidth="1"/>
    <col min="15618" max="15618" width="14.140625" style="1" customWidth="1"/>
    <col min="15619" max="15619" width="12" style="1" customWidth="1"/>
    <col min="15620" max="15620" width="9.140625" style="1"/>
    <col min="15621" max="15621" width="10.140625" style="1" bestFit="1" customWidth="1"/>
    <col min="15622" max="15622" width="10.42578125" style="1" customWidth="1"/>
    <col min="15623" max="15623" width="2.7109375" style="1" customWidth="1"/>
    <col min="15624" max="15625" width="9.140625" style="1"/>
    <col min="15626" max="15626" width="10.28515625" style="1" customWidth="1"/>
    <col min="15627" max="15872" width="9.140625" style="1"/>
    <col min="15873" max="15873" width="12.5703125" style="1" customWidth="1"/>
    <col min="15874" max="15874" width="14.140625" style="1" customWidth="1"/>
    <col min="15875" max="15875" width="12" style="1" customWidth="1"/>
    <col min="15876" max="15876" width="9.140625" style="1"/>
    <col min="15877" max="15877" width="10.140625" style="1" bestFit="1" customWidth="1"/>
    <col min="15878" max="15878" width="10.42578125" style="1" customWidth="1"/>
    <col min="15879" max="15879" width="2.7109375" style="1" customWidth="1"/>
    <col min="15880" max="15881" width="9.140625" style="1"/>
    <col min="15882" max="15882" width="10.28515625" style="1" customWidth="1"/>
    <col min="15883" max="16128" width="9.140625" style="1"/>
    <col min="16129" max="16129" width="12.5703125" style="1" customWidth="1"/>
    <col min="16130" max="16130" width="14.140625" style="1" customWidth="1"/>
    <col min="16131" max="16131" width="12" style="1" customWidth="1"/>
    <col min="16132" max="16132" width="9.140625" style="1"/>
    <col min="16133" max="16133" width="10.140625" style="1" bestFit="1" customWidth="1"/>
    <col min="16134" max="16134" width="10.42578125" style="1" customWidth="1"/>
    <col min="16135" max="16135" width="2.7109375" style="1" customWidth="1"/>
    <col min="16136" max="16137" width="9.140625" style="1"/>
    <col min="16138" max="16138" width="10.28515625" style="1" customWidth="1"/>
    <col min="16139" max="16384" width="9.140625" style="1"/>
  </cols>
  <sheetData>
    <row r="1" spans="1:14" ht="19.5" thickBot="1" x14ac:dyDescent="0.3">
      <c r="A1" s="328" t="s">
        <v>92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30"/>
    </row>
    <row r="2" spans="1:14" ht="19.5" thickBot="1" x14ac:dyDescent="0.3">
      <c r="A2" s="126"/>
      <c r="B2" s="127"/>
      <c r="C2" s="127"/>
      <c r="D2" s="127"/>
      <c r="E2" s="127"/>
      <c r="F2" s="127"/>
      <c r="G2" s="127"/>
      <c r="H2" s="127"/>
      <c r="I2" s="128"/>
      <c r="J2" s="128"/>
      <c r="K2" s="128"/>
      <c r="L2" s="128"/>
      <c r="M2" s="128"/>
      <c r="N2" s="2"/>
    </row>
    <row r="3" spans="1:14" ht="30" x14ac:dyDescent="0.25">
      <c r="A3" s="344" t="s">
        <v>97</v>
      </c>
      <c r="B3" s="345"/>
      <c r="C3" s="31" t="e">
        <f>#REF!</f>
        <v>#REF!</v>
      </c>
      <c r="D3" s="32"/>
      <c r="E3" s="32"/>
      <c r="F3" s="33" t="s">
        <v>98</v>
      </c>
      <c r="G3" s="4"/>
      <c r="H3" s="4"/>
      <c r="I3" s="27" t="s">
        <v>93</v>
      </c>
      <c r="J3" s="28" t="s">
        <v>94</v>
      </c>
      <c r="K3" s="29" t="s">
        <v>49</v>
      </c>
      <c r="L3" s="28" t="s">
        <v>95</v>
      </c>
      <c r="M3" s="30" t="s">
        <v>96</v>
      </c>
    </row>
    <row r="4" spans="1:14" x14ac:dyDescent="0.25">
      <c r="A4" s="333" t="s">
        <v>99</v>
      </c>
      <c r="B4" s="334"/>
      <c r="C4" s="346" t="e">
        <f>#REF!</f>
        <v>#REF!</v>
      </c>
      <c r="D4" s="346"/>
      <c r="E4" s="346"/>
      <c r="F4" s="38"/>
      <c r="G4" s="4"/>
      <c r="H4" s="4"/>
      <c r="I4" s="34" t="s">
        <v>91</v>
      </c>
      <c r="J4" s="35" t="e">
        <f>#REF!</f>
        <v>#REF!</v>
      </c>
      <c r="K4" s="36" t="e">
        <f>#REF!</f>
        <v>#REF!</v>
      </c>
      <c r="L4" s="36" t="e">
        <f>+J4-K4</f>
        <v>#REF!</v>
      </c>
      <c r="M4" s="37" t="e">
        <f>+L4/K4</f>
        <v>#REF!</v>
      </c>
    </row>
    <row r="5" spans="1:14" x14ac:dyDescent="0.25">
      <c r="A5" s="333" t="s">
        <v>100</v>
      </c>
      <c r="B5" s="334"/>
      <c r="C5" s="347" t="e">
        <f>#REF!</f>
        <v>#REF!</v>
      </c>
      <c r="D5" s="347"/>
      <c r="E5" s="347"/>
      <c r="F5" s="41"/>
      <c r="G5" s="4"/>
      <c r="H5" s="4"/>
      <c r="I5" s="39"/>
      <c r="J5" s="40"/>
      <c r="K5" s="40"/>
      <c r="L5" s="40"/>
      <c r="M5" s="41"/>
    </row>
    <row r="6" spans="1:14" x14ac:dyDescent="0.25">
      <c r="A6" s="333" t="s">
        <v>102</v>
      </c>
      <c r="B6" s="334"/>
      <c r="C6" s="120" t="e">
        <f>#REF!</f>
        <v>#REF!</v>
      </c>
      <c r="D6" s="44"/>
      <c r="E6" s="45"/>
      <c r="F6" s="46" t="s">
        <v>46</v>
      </c>
      <c r="G6" s="4"/>
      <c r="H6" s="4"/>
      <c r="I6" s="42" t="s">
        <v>101</v>
      </c>
      <c r="J6" s="35" t="e">
        <f>#REF!</f>
        <v>#REF!</v>
      </c>
      <c r="K6" s="36" t="e">
        <f>#REF!</f>
        <v>#REF!</v>
      </c>
      <c r="L6" s="36" t="e">
        <f>+J6-K6</f>
        <v>#REF!</v>
      </c>
      <c r="M6" s="37" t="e">
        <f>+L6/K6</f>
        <v>#REF!</v>
      </c>
    </row>
    <row r="7" spans="1:14" x14ac:dyDescent="0.25">
      <c r="A7" s="333" t="s">
        <v>104</v>
      </c>
      <c r="B7" s="334"/>
      <c r="C7" s="335"/>
      <c r="D7" s="336"/>
      <c r="E7" s="336"/>
      <c r="F7" s="49"/>
      <c r="G7" s="4"/>
      <c r="H7" s="4"/>
      <c r="I7" s="42" t="s">
        <v>103</v>
      </c>
      <c r="J7" s="47" t="e">
        <f>((+J6/J4))</f>
        <v>#REF!</v>
      </c>
      <c r="K7" s="47" t="e">
        <f>((+K6/K4))</f>
        <v>#REF!</v>
      </c>
      <c r="L7" s="43"/>
      <c r="M7" s="48"/>
    </row>
    <row r="8" spans="1:14" ht="15.75" thickBot="1" x14ac:dyDescent="0.3">
      <c r="A8" s="337" t="s">
        <v>105</v>
      </c>
      <c r="B8" s="338"/>
      <c r="C8" s="339"/>
      <c r="D8" s="340"/>
      <c r="E8" s="340"/>
      <c r="F8" s="50"/>
      <c r="G8" s="4"/>
      <c r="H8" s="4"/>
      <c r="I8" s="39"/>
      <c r="J8" s="40"/>
      <c r="K8" s="40"/>
      <c r="L8" s="40"/>
      <c r="M8" s="41"/>
    </row>
    <row r="9" spans="1:14" ht="15.75" thickBot="1" x14ac:dyDescent="0.3">
      <c r="A9" s="4"/>
      <c r="B9" s="4"/>
      <c r="C9" s="4"/>
      <c r="D9" s="4"/>
      <c r="E9" s="4"/>
      <c r="F9" s="4"/>
      <c r="G9" s="4"/>
      <c r="I9" s="42" t="s">
        <v>106</v>
      </c>
      <c r="J9" s="35" t="e">
        <f>#REF!</f>
        <v>#REF!</v>
      </c>
      <c r="K9" s="36" t="e">
        <f>#REF!</f>
        <v>#REF!</v>
      </c>
      <c r="L9" s="36" t="e">
        <f>+J9-K9</f>
        <v>#REF!</v>
      </c>
      <c r="M9" s="37" t="e">
        <f>+L9/K9</f>
        <v>#REF!</v>
      </c>
    </row>
    <row r="10" spans="1:14" x14ac:dyDescent="0.25">
      <c r="A10" s="341" t="s">
        <v>175</v>
      </c>
      <c r="B10" s="342"/>
      <c r="C10" s="342"/>
      <c r="D10" s="342"/>
      <c r="E10" s="342"/>
      <c r="F10" s="342"/>
      <c r="G10" s="343"/>
      <c r="H10" s="4"/>
      <c r="I10" s="39"/>
      <c r="J10" s="40"/>
      <c r="K10" s="40"/>
      <c r="L10" s="40"/>
      <c r="M10" s="41"/>
    </row>
    <row r="11" spans="1:14" ht="15.75" thickBot="1" x14ac:dyDescent="0.3">
      <c r="A11" s="122" t="s">
        <v>46</v>
      </c>
      <c r="B11" s="123"/>
      <c r="C11" s="124" t="s">
        <v>108</v>
      </c>
      <c r="D11" s="331"/>
      <c r="E11" s="331"/>
      <c r="F11" s="331"/>
      <c r="G11" s="332"/>
      <c r="H11" s="4"/>
      <c r="I11" s="92" t="s">
        <v>107</v>
      </c>
      <c r="J11" s="93" t="e">
        <f>#REF!</f>
        <v>#REF!</v>
      </c>
      <c r="K11" s="94" t="e">
        <f>#REF!</f>
        <v>#REF!</v>
      </c>
      <c r="L11" s="94" t="e">
        <f>+J11-K11</f>
        <v>#REF!</v>
      </c>
      <c r="M11" s="95" t="e">
        <f>+L11/K11</f>
        <v>#REF!</v>
      </c>
    </row>
    <row r="12" spans="1:14" x14ac:dyDescent="0.25">
      <c r="A12" s="354" t="s">
        <v>212</v>
      </c>
      <c r="B12" s="355"/>
      <c r="C12" s="355"/>
      <c r="D12" s="356" t="s">
        <v>179</v>
      </c>
      <c r="E12" s="357"/>
      <c r="F12" s="357"/>
      <c r="G12" s="129" t="s">
        <v>180</v>
      </c>
      <c r="H12" s="4"/>
      <c r="I12" s="4"/>
      <c r="J12" s="4"/>
      <c r="K12" s="4"/>
      <c r="L12" s="4"/>
      <c r="M12" s="4"/>
    </row>
    <row r="13" spans="1:14" x14ac:dyDescent="0.25">
      <c r="A13" s="145"/>
      <c r="B13" s="359" t="s">
        <v>177</v>
      </c>
      <c r="C13" s="359"/>
      <c r="D13" s="154" t="e">
        <f>#REF!</f>
        <v>#REF!</v>
      </c>
      <c r="E13" s="359" t="s">
        <v>177</v>
      </c>
      <c r="F13" s="359"/>
      <c r="G13" s="147" t="e">
        <f>SUM(D13-A13)</f>
        <v>#REF!</v>
      </c>
      <c r="H13" s="4"/>
      <c r="I13" s="4"/>
      <c r="J13" s="4"/>
      <c r="K13" s="4"/>
      <c r="L13" s="4"/>
      <c r="M13" s="4"/>
    </row>
    <row r="14" spans="1:14" ht="15.75" thickBot="1" x14ac:dyDescent="0.3">
      <c r="A14" s="145"/>
      <c r="B14" s="359" t="s">
        <v>176</v>
      </c>
      <c r="C14" s="359"/>
      <c r="D14" s="154" t="e">
        <f>#REF!</f>
        <v>#REF!</v>
      </c>
      <c r="E14" s="359" t="s">
        <v>176</v>
      </c>
      <c r="F14" s="359"/>
      <c r="G14" s="147" t="e">
        <f>SUM(D14-A14)</f>
        <v>#REF!</v>
      </c>
      <c r="H14" s="4"/>
      <c r="I14" s="4"/>
      <c r="J14" s="4"/>
      <c r="K14" s="4"/>
      <c r="L14" s="4"/>
      <c r="M14" s="4"/>
    </row>
    <row r="15" spans="1:14" ht="30" customHeight="1" thickBot="1" x14ac:dyDescent="0.3">
      <c r="A15" s="146"/>
      <c r="B15" s="358" t="s">
        <v>178</v>
      </c>
      <c r="C15" s="358"/>
      <c r="D15" s="155" t="e">
        <f>SUM(D13:D14)</f>
        <v>#REF!</v>
      </c>
      <c r="E15" s="358" t="s">
        <v>178</v>
      </c>
      <c r="F15" s="358"/>
      <c r="G15" s="148" t="e">
        <f>SUM(D15-A15)</f>
        <v>#REF!</v>
      </c>
      <c r="H15" s="4"/>
      <c r="I15" s="52" t="s">
        <v>110</v>
      </c>
      <c r="J15" s="53" t="s">
        <v>94</v>
      </c>
      <c r="K15" s="29" t="s">
        <v>49</v>
      </c>
      <c r="L15" s="53" t="s">
        <v>95</v>
      </c>
      <c r="M15" s="54" t="s">
        <v>96</v>
      </c>
    </row>
    <row r="16" spans="1:14" ht="15.75" thickBot="1" x14ac:dyDescent="0.3">
      <c r="A16" s="4"/>
      <c r="B16" s="4"/>
      <c r="C16" s="4"/>
      <c r="D16" s="4"/>
      <c r="E16" s="4"/>
      <c r="F16" s="4"/>
      <c r="G16" s="4"/>
      <c r="H16" s="4"/>
      <c r="I16" s="42" t="s">
        <v>109</v>
      </c>
      <c r="J16" s="55" t="e">
        <f>#REF!</f>
        <v>#REF!</v>
      </c>
      <c r="K16" s="36" t="e">
        <f>#REF!</f>
        <v>#REF!</v>
      </c>
      <c r="L16" s="36" t="e">
        <f>+J16-K16</f>
        <v>#REF!</v>
      </c>
      <c r="M16" s="37" t="e">
        <f>+L16/K16</f>
        <v>#REF!</v>
      </c>
    </row>
    <row r="17" spans="1:13" x14ac:dyDescent="0.25">
      <c r="A17" s="56" t="s">
        <v>111</v>
      </c>
      <c r="B17" s="57"/>
      <c r="C17" s="57"/>
      <c r="D17" s="57"/>
      <c r="E17" s="57"/>
      <c r="F17" s="57"/>
      <c r="G17" s="58"/>
      <c r="H17" s="4"/>
      <c r="I17" s="39"/>
      <c r="J17" s="40"/>
      <c r="K17" s="40"/>
      <c r="L17" s="40"/>
      <c r="M17" s="41"/>
    </row>
    <row r="18" spans="1:13" x14ac:dyDescent="0.25">
      <c r="A18" s="85" t="s">
        <v>112</v>
      </c>
      <c r="B18" s="86" t="s">
        <v>135</v>
      </c>
      <c r="C18" s="86" t="s">
        <v>113</v>
      </c>
      <c r="D18" s="381" t="s">
        <v>114</v>
      </c>
      <c r="E18" s="381"/>
      <c r="F18" s="59"/>
      <c r="G18" s="60"/>
      <c r="H18" s="4"/>
      <c r="I18" s="42" t="s">
        <v>115</v>
      </c>
      <c r="J18" s="36" t="e">
        <f>#REF!</f>
        <v>#REF!</v>
      </c>
      <c r="K18" s="36" t="e">
        <f>#REF!</f>
        <v>#REF!</v>
      </c>
      <c r="L18" s="36" t="e">
        <f>+J18-K18</f>
        <v>#REF!</v>
      </c>
      <c r="M18" s="37" t="e">
        <f>+L18/K18</f>
        <v>#REF!</v>
      </c>
    </row>
    <row r="19" spans="1:13" x14ac:dyDescent="0.25">
      <c r="A19" s="61"/>
      <c r="B19" s="62"/>
      <c r="C19" s="63">
        <f>+B19*12</f>
        <v>0</v>
      </c>
      <c r="D19" s="325"/>
      <c r="E19" s="325"/>
      <c r="F19" s="59"/>
      <c r="G19" s="60"/>
      <c r="H19" s="4"/>
      <c r="I19" s="39"/>
      <c r="J19" s="64"/>
      <c r="K19" s="64"/>
      <c r="L19" s="64"/>
      <c r="M19" s="65"/>
    </row>
    <row r="20" spans="1:13" x14ac:dyDescent="0.25">
      <c r="A20" s="61"/>
      <c r="B20" s="62"/>
      <c r="C20" s="63">
        <f>+B20*12</f>
        <v>0</v>
      </c>
      <c r="D20" s="325"/>
      <c r="E20" s="325"/>
      <c r="F20" s="59"/>
      <c r="G20" s="60"/>
      <c r="H20" s="4"/>
      <c r="I20" s="42" t="s">
        <v>116</v>
      </c>
      <c r="J20" s="36" t="e">
        <f>#REF!</f>
        <v>#REF!</v>
      </c>
      <c r="K20" s="36" t="e">
        <f>#REF!</f>
        <v>#REF!</v>
      </c>
      <c r="L20" s="36" t="e">
        <f>+J20-K20</f>
        <v>#REF!</v>
      </c>
      <c r="M20" s="37" t="e">
        <f>+L20/K20</f>
        <v>#REF!</v>
      </c>
    </row>
    <row r="21" spans="1:13" x14ac:dyDescent="0.25">
      <c r="A21" s="61"/>
      <c r="B21" s="62"/>
      <c r="C21" s="63">
        <f t="shared" ref="C21:C22" si="0">+B21*12</f>
        <v>0</v>
      </c>
      <c r="D21" s="325"/>
      <c r="E21" s="325"/>
      <c r="F21" s="59"/>
      <c r="G21" s="60"/>
      <c r="H21" s="4"/>
      <c r="I21" s="39"/>
      <c r="J21" s="64"/>
      <c r="K21" s="64"/>
      <c r="L21" s="64"/>
      <c r="M21" s="65"/>
    </row>
    <row r="22" spans="1:13" ht="15.75" thickBot="1" x14ac:dyDescent="0.3">
      <c r="A22" s="114"/>
      <c r="B22" s="115"/>
      <c r="C22" s="116">
        <f t="shared" si="0"/>
        <v>0</v>
      </c>
      <c r="D22" s="326"/>
      <c r="E22" s="327"/>
      <c r="F22" s="117"/>
      <c r="G22" s="118"/>
      <c r="H22" s="4"/>
      <c r="I22" s="42" t="s">
        <v>117</v>
      </c>
      <c r="J22" s="36" t="e">
        <f>#REF!</f>
        <v>#REF!</v>
      </c>
      <c r="K22" s="36" t="e">
        <f>#REF!</f>
        <v>#REF!</v>
      </c>
      <c r="L22" s="36" t="e">
        <f>+J22-K22</f>
        <v>#REF!</v>
      </c>
      <c r="M22" s="37" t="e">
        <f>+L22/K22</f>
        <v>#REF!</v>
      </c>
    </row>
    <row r="23" spans="1:13" ht="16.5" thickTop="1" thickBot="1" x14ac:dyDescent="0.3">
      <c r="A23" s="51"/>
      <c r="B23" s="112" t="s">
        <v>0</v>
      </c>
      <c r="C23" s="113">
        <f>SUM(C19:C22)</f>
        <v>0</v>
      </c>
      <c r="D23" s="323" t="s">
        <v>160</v>
      </c>
      <c r="E23" s="324"/>
      <c r="F23" s="111" t="e">
        <f>#REF!</f>
        <v>#REF!</v>
      </c>
      <c r="G23" s="110" t="e">
        <f>F23-C23</f>
        <v>#REF!</v>
      </c>
      <c r="H23" s="3"/>
      <c r="I23" s="39"/>
      <c r="J23" s="64"/>
      <c r="K23" s="64"/>
      <c r="L23" s="64"/>
      <c r="M23" s="65"/>
    </row>
    <row r="24" spans="1:13" ht="15.75" thickBot="1" x14ac:dyDescent="0.3">
      <c r="A24" s="66"/>
      <c r="B24" s="3"/>
      <c r="C24" s="3"/>
      <c r="D24" s="3"/>
      <c r="E24" s="3"/>
      <c r="F24" s="3"/>
      <c r="G24" s="3"/>
      <c r="H24" s="3"/>
      <c r="I24" s="42" t="s">
        <v>118</v>
      </c>
      <c r="J24" s="36" t="e">
        <f>#REF!</f>
        <v>#REF!</v>
      </c>
      <c r="K24" s="36" t="e">
        <f>#REF!</f>
        <v>#REF!</v>
      </c>
      <c r="L24" s="36" t="e">
        <f>+J24-K24</f>
        <v>#REF!</v>
      </c>
      <c r="M24" s="37" t="e">
        <f>+L24/K24</f>
        <v>#REF!</v>
      </c>
    </row>
    <row r="25" spans="1:13" x14ac:dyDescent="0.25">
      <c r="A25" s="318" t="s">
        <v>52</v>
      </c>
      <c r="B25" s="319"/>
      <c r="C25" s="97" t="s">
        <v>120</v>
      </c>
      <c r="D25" s="67"/>
      <c r="E25" s="320"/>
      <c r="F25" s="321"/>
      <c r="G25" s="322"/>
      <c r="H25" s="3"/>
      <c r="I25" s="39"/>
      <c r="J25" s="64"/>
      <c r="K25" s="64"/>
      <c r="L25" s="64"/>
      <c r="M25" s="65"/>
    </row>
    <row r="26" spans="1:13" x14ac:dyDescent="0.25">
      <c r="A26" s="68" t="s">
        <v>122</v>
      </c>
      <c r="B26" s="69">
        <v>0</v>
      </c>
      <c r="C26" s="70">
        <v>12</v>
      </c>
      <c r="D26" s="71">
        <f>+B26*C26</f>
        <v>0</v>
      </c>
      <c r="E26" s="100"/>
      <c r="F26" s="100"/>
      <c r="G26" s="101"/>
      <c r="H26" s="4"/>
      <c r="I26" s="42" t="s">
        <v>119</v>
      </c>
      <c r="J26" s="36" t="e">
        <f>#REF!</f>
        <v>#REF!</v>
      </c>
      <c r="K26" s="36" t="e">
        <f>#REF!</f>
        <v>#REF!</v>
      </c>
      <c r="L26" s="36" t="e">
        <f>+J26-K26</f>
        <v>#REF!</v>
      </c>
      <c r="M26" s="37" t="e">
        <f>+L26/K26</f>
        <v>#REF!</v>
      </c>
    </row>
    <row r="27" spans="1:13" ht="15.75" thickBot="1" x14ac:dyDescent="0.3">
      <c r="A27" s="102" t="s">
        <v>122</v>
      </c>
      <c r="B27" s="103">
        <v>0</v>
      </c>
      <c r="C27" s="104">
        <v>0</v>
      </c>
      <c r="D27" s="105">
        <f>+B27*C27</f>
        <v>0</v>
      </c>
      <c r="E27" s="105">
        <f>+D26+D27</f>
        <v>0</v>
      </c>
      <c r="F27" s="105" t="e">
        <f>#REF!</f>
        <v>#REF!</v>
      </c>
      <c r="G27" s="106" t="e">
        <f>SUM(F27-E27)</f>
        <v>#REF!</v>
      </c>
      <c r="H27" s="4"/>
      <c r="I27" s="39"/>
      <c r="J27" s="64"/>
      <c r="K27" s="64"/>
      <c r="L27" s="64"/>
      <c r="M27" s="65"/>
    </row>
    <row r="28" spans="1:13" ht="15.75" thickBot="1" x14ac:dyDescent="0.3">
      <c r="A28" s="366" t="s">
        <v>124</v>
      </c>
      <c r="B28" s="367"/>
      <c r="C28" s="367"/>
      <c r="D28" s="367"/>
      <c r="E28" s="107" t="e">
        <f>#REF!/'MH Review Worksheet (year)'!C6</f>
        <v>#REF!</v>
      </c>
      <c r="F28" s="108"/>
      <c r="G28" s="109"/>
      <c r="H28" s="4"/>
      <c r="I28" s="42" t="s">
        <v>121</v>
      </c>
      <c r="J28" s="36" t="e">
        <f>#REF!</f>
        <v>#REF!</v>
      </c>
      <c r="K28" s="36" t="e">
        <f>#REF!</f>
        <v>#REF!</v>
      </c>
      <c r="L28" s="36" t="e">
        <f>+J28-K28</f>
        <v>#REF!</v>
      </c>
      <c r="M28" s="37" t="e">
        <f>+L28/K28</f>
        <v>#REF!</v>
      </c>
    </row>
    <row r="29" spans="1:13" ht="15.75" thickBot="1" x14ac:dyDescent="0.3">
      <c r="A29" s="372"/>
      <c r="B29" s="372"/>
      <c r="C29" s="372"/>
      <c r="D29" s="372"/>
      <c r="E29" s="372"/>
      <c r="F29" s="372"/>
      <c r="G29" s="372"/>
      <c r="H29" s="4"/>
      <c r="I29" s="39"/>
      <c r="J29" s="40"/>
      <c r="K29" s="64"/>
      <c r="L29" s="64"/>
      <c r="M29" s="65"/>
    </row>
    <row r="30" spans="1:13" x14ac:dyDescent="0.25">
      <c r="A30" s="368" t="s">
        <v>126</v>
      </c>
      <c r="B30" s="369"/>
      <c r="C30" s="144" t="s">
        <v>120</v>
      </c>
      <c r="D30" s="150"/>
      <c r="E30" s="370"/>
      <c r="F30" s="370"/>
      <c r="G30" s="371"/>
      <c r="H30" s="4"/>
      <c r="I30" s="89" t="s">
        <v>123</v>
      </c>
      <c r="J30" s="55" t="e">
        <f>#REF!</f>
        <v>#REF!</v>
      </c>
      <c r="K30" s="36" t="e">
        <f>#REF!</f>
        <v>#REF!</v>
      </c>
      <c r="L30" s="36" t="e">
        <f>+J30-K30</f>
        <v>#REF!</v>
      </c>
      <c r="M30" s="37" t="e">
        <f>+L30/K30</f>
        <v>#REF!</v>
      </c>
    </row>
    <row r="31" spans="1:13" ht="15.75" thickBot="1" x14ac:dyDescent="0.3">
      <c r="A31" s="373" t="s">
        <v>128</v>
      </c>
      <c r="B31" s="374"/>
      <c r="C31" s="375"/>
      <c r="D31" s="152"/>
      <c r="E31" s="149" t="s">
        <v>210</v>
      </c>
      <c r="F31" s="151"/>
      <c r="G31" s="153"/>
      <c r="H31" s="4"/>
      <c r="I31" s="39"/>
      <c r="J31" s="40"/>
      <c r="K31" s="64"/>
      <c r="L31" s="64"/>
      <c r="M31" s="65"/>
    </row>
    <row r="32" spans="1:13" ht="15.75" thickBot="1" x14ac:dyDescent="0.3">
      <c r="A32" s="119"/>
      <c r="B32" s="119"/>
      <c r="C32" s="119"/>
      <c r="D32" s="119"/>
      <c r="E32" s="119"/>
      <c r="F32" s="119"/>
      <c r="G32" s="119"/>
      <c r="H32" s="3"/>
      <c r="I32" s="89" t="s">
        <v>139</v>
      </c>
      <c r="J32" s="55" t="e">
        <f>SUM(#REF!+#REF!+#REF!+#REF!+#REF!+#REF!+#REF!+#REF!+#REF!)</f>
        <v>#REF!</v>
      </c>
      <c r="K32" s="36" t="e">
        <f>SUM(#REF!+#REF!+#REF!+#REF!+#REF!+#REF!+#REF!+#REF!+#REF!)</f>
        <v>#REF!</v>
      </c>
      <c r="L32" s="36" t="e">
        <f>+J32-K32</f>
        <v>#REF!</v>
      </c>
      <c r="M32" s="37" t="e">
        <f>+L32/K32</f>
        <v>#REF!</v>
      </c>
    </row>
    <row r="33" spans="1:13" ht="18.75" x14ac:dyDescent="0.3">
      <c r="A33" s="376" t="s">
        <v>125</v>
      </c>
      <c r="B33" s="377"/>
      <c r="C33" s="377"/>
      <c r="D33" s="378"/>
      <c r="E33" s="119"/>
      <c r="F33" s="119"/>
      <c r="G33" s="119"/>
      <c r="H33" s="3"/>
      <c r="I33" s="39"/>
      <c r="J33" s="40"/>
      <c r="K33" s="64"/>
      <c r="L33" s="64"/>
      <c r="M33" s="65"/>
    </row>
    <row r="34" spans="1:13" ht="19.5" thickBot="1" x14ac:dyDescent="0.35">
      <c r="A34" s="379" t="s">
        <v>127</v>
      </c>
      <c r="B34" s="380"/>
      <c r="C34" s="316" t="e">
        <f>#REF!</f>
        <v>#REF!</v>
      </c>
      <c r="D34" s="317"/>
      <c r="E34" s="72"/>
      <c r="F34" s="3"/>
      <c r="G34" s="3"/>
      <c r="H34" s="3"/>
      <c r="I34" s="92" t="s">
        <v>138</v>
      </c>
      <c r="J34" s="96" t="e">
        <f>SUM(J18:J32)</f>
        <v>#REF!</v>
      </c>
      <c r="K34" s="96" t="e">
        <f t="shared" ref="K34:L34" si="1">SUM(K18:K32)</f>
        <v>#REF!</v>
      </c>
      <c r="L34" s="96" t="e">
        <f t="shared" si="1"/>
        <v>#REF!</v>
      </c>
      <c r="M34" s="95" t="e">
        <f>+L34/K34</f>
        <v>#REF!</v>
      </c>
    </row>
    <row r="35" spans="1:13" ht="19.5" thickBot="1" x14ac:dyDescent="0.35">
      <c r="A35" s="125"/>
      <c r="B35" s="125"/>
      <c r="C35" s="125"/>
      <c r="D35" s="125"/>
      <c r="E35" s="72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61" t="s">
        <v>181</v>
      </c>
      <c r="B36" s="362"/>
      <c r="C36" s="362"/>
      <c r="D36" s="362"/>
      <c r="E36" s="362"/>
      <c r="F36" s="73" t="s">
        <v>129</v>
      </c>
      <c r="G36" s="73" t="s">
        <v>130</v>
      </c>
      <c r="H36" s="74"/>
      <c r="I36" s="74"/>
      <c r="J36" s="74"/>
      <c r="K36" s="74"/>
      <c r="L36" s="74"/>
      <c r="M36" s="75"/>
    </row>
    <row r="37" spans="1:13" x14ac:dyDescent="0.25">
      <c r="A37" s="363"/>
      <c r="B37" s="360"/>
      <c r="C37" s="360"/>
      <c r="D37" s="360"/>
      <c r="E37" s="360"/>
      <c r="F37" s="76" t="e">
        <f>K18/K9</f>
        <v>#REF!</v>
      </c>
      <c r="G37" s="76" t="e">
        <f>J18/J9</f>
        <v>#REF!</v>
      </c>
      <c r="H37" s="77"/>
      <c r="I37" s="360" t="s">
        <v>131</v>
      </c>
      <c r="J37" s="360"/>
      <c r="K37" s="78" t="e">
        <f>M18</f>
        <v>#REF!</v>
      </c>
      <c r="L37" s="77"/>
      <c r="M37" s="79"/>
    </row>
    <row r="38" spans="1:13" x14ac:dyDescent="0.25">
      <c r="A38" s="364" t="s">
        <v>132</v>
      </c>
      <c r="B38" s="365"/>
      <c r="C38" s="365"/>
      <c r="D38" s="365"/>
      <c r="E38" s="365"/>
      <c r="F38" s="121"/>
      <c r="G38" s="121"/>
      <c r="H38" s="121"/>
      <c r="I38" s="121"/>
      <c r="J38" s="121"/>
      <c r="K38" s="121"/>
      <c r="L38" s="121"/>
      <c r="M38" s="80"/>
    </row>
    <row r="39" spans="1:13" x14ac:dyDescent="0.25">
      <c r="A39" s="81" t="s">
        <v>133</v>
      </c>
      <c r="B39" s="348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50"/>
    </row>
    <row r="40" spans="1:13" x14ac:dyDescent="0.25">
      <c r="A40" s="82" t="s">
        <v>134</v>
      </c>
      <c r="B40" s="348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50"/>
    </row>
    <row r="41" spans="1:13" x14ac:dyDescent="0.25">
      <c r="A41" s="83" t="s">
        <v>133</v>
      </c>
      <c r="B41" s="348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50"/>
    </row>
    <row r="42" spans="1:13" x14ac:dyDescent="0.25">
      <c r="A42" s="82" t="s">
        <v>134</v>
      </c>
      <c r="B42" s="348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50"/>
    </row>
    <row r="43" spans="1:13" x14ac:dyDescent="0.25">
      <c r="A43" s="83" t="s">
        <v>133</v>
      </c>
      <c r="B43" s="348"/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50"/>
    </row>
    <row r="44" spans="1:13" x14ac:dyDescent="0.25">
      <c r="A44" s="82" t="s">
        <v>134</v>
      </c>
      <c r="B44" s="348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50"/>
    </row>
    <row r="45" spans="1:13" x14ac:dyDescent="0.25">
      <c r="A45" s="83" t="s">
        <v>133</v>
      </c>
      <c r="B45" s="348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50"/>
    </row>
    <row r="46" spans="1:13" x14ac:dyDescent="0.25">
      <c r="A46" s="82" t="s">
        <v>134</v>
      </c>
      <c r="B46" s="348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50"/>
    </row>
    <row r="47" spans="1:13" x14ac:dyDescent="0.25">
      <c r="A47" s="83" t="s">
        <v>133</v>
      </c>
      <c r="B47" s="348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50"/>
    </row>
    <row r="48" spans="1:13" ht="15.75" thickBot="1" x14ac:dyDescent="0.3">
      <c r="A48" s="84" t="s">
        <v>134</v>
      </c>
      <c r="B48" s="351"/>
      <c r="C48" s="352"/>
      <c r="D48" s="352"/>
      <c r="E48" s="352"/>
      <c r="F48" s="352"/>
      <c r="G48" s="352"/>
      <c r="H48" s="352"/>
      <c r="I48" s="352"/>
      <c r="J48" s="352"/>
      <c r="K48" s="352"/>
      <c r="L48" s="352"/>
      <c r="M48" s="353"/>
    </row>
    <row r="49" spans="9:13" x14ac:dyDescent="0.25">
      <c r="I49" s="2"/>
      <c r="J49" s="2"/>
      <c r="K49" s="2"/>
      <c r="L49" s="2"/>
      <c r="M49" s="2"/>
    </row>
    <row r="50" spans="9:13" x14ac:dyDescent="0.25">
      <c r="I50" s="2"/>
      <c r="J50" s="2"/>
      <c r="K50" s="2"/>
      <c r="L50" s="2"/>
      <c r="M50" s="2"/>
    </row>
    <row r="51" spans="9:13" x14ac:dyDescent="0.25">
      <c r="I51" s="2"/>
      <c r="J51" s="2"/>
      <c r="K51" s="2"/>
      <c r="L51" s="2"/>
      <c r="M51" s="2"/>
    </row>
    <row r="52" spans="9:13" x14ac:dyDescent="0.25">
      <c r="I52" s="2"/>
      <c r="J52" s="2"/>
      <c r="K52" s="2"/>
      <c r="L52" s="2"/>
      <c r="M52" s="2"/>
    </row>
  </sheetData>
  <sheetProtection algorithmName="SHA-512" hashValue="JbWwkxfG/ZQJOwyvCod4aX2AftWwVhiOE2F3wf1DUrbHYPaHfmLABdF/ZUupnEo3IJQEcX+wqCjqMQWplckSfw==" saltValue="7u3sDVUNe4qL4NLBgP03DA==" spinCount="100000" sheet="1" objects="1" scenarios="1"/>
  <mergeCells count="50">
    <mergeCell ref="B40:M40"/>
    <mergeCell ref="B39:M39"/>
    <mergeCell ref="I37:J37"/>
    <mergeCell ref="E13:F13"/>
    <mergeCell ref="B14:C14"/>
    <mergeCell ref="B15:C15"/>
    <mergeCell ref="A36:E37"/>
    <mergeCell ref="A38:E38"/>
    <mergeCell ref="A28:D28"/>
    <mergeCell ref="A30:B30"/>
    <mergeCell ref="E30:G30"/>
    <mergeCell ref="A29:G29"/>
    <mergeCell ref="A31:C31"/>
    <mergeCell ref="A33:D33"/>
    <mergeCell ref="A34:B34"/>
    <mergeCell ref="D18:E18"/>
    <mergeCell ref="A12:C12"/>
    <mergeCell ref="D12:F12"/>
    <mergeCell ref="E15:F15"/>
    <mergeCell ref="B13:C13"/>
    <mergeCell ref="E14:F14"/>
    <mergeCell ref="B46:M46"/>
    <mergeCell ref="B47:M47"/>
    <mergeCell ref="B48:M48"/>
    <mergeCell ref="B41:M41"/>
    <mergeCell ref="B42:M42"/>
    <mergeCell ref="B43:M43"/>
    <mergeCell ref="B44:M44"/>
    <mergeCell ref="B45:M45"/>
    <mergeCell ref="A1:M1"/>
    <mergeCell ref="D11:G11"/>
    <mergeCell ref="A6:B6"/>
    <mergeCell ref="A7:B7"/>
    <mergeCell ref="C7:E7"/>
    <mergeCell ref="A8:B8"/>
    <mergeCell ref="C8:E8"/>
    <mergeCell ref="A10:G10"/>
    <mergeCell ref="A3:B3"/>
    <mergeCell ref="A4:B4"/>
    <mergeCell ref="C4:E4"/>
    <mergeCell ref="A5:B5"/>
    <mergeCell ref="C5:E5"/>
    <mergeCell ref="C34:D34"/>
    <mergeCell ref="A25:B25"/>
    <mergeCell ref="E25:G25"/>
    <mergeCell ref="D23:E23"/>
    <mergeCell ref="D19:E19"/>
    <mergeCell ref="D20:E20"/>
    <mergeCell ref="D21:E21"/>
    <mergeCell ref="D22:E22"/>
  </mergeCells>
  <conditionalFormatting sqref="G27">
    <cfRule type="cellIs" dxfId="1" priority="1" operator="lessThan">
      <formula>-1</formula>
    </cfRule>
    <cfRule type="cellIs" dxfId="0" priority="2" operator="greaterThan">
      <formula>1</formula>
    </cfRule>
  </conditionalFormatting>
  <dataValidations count="2">
    <dataValidation type="list" allowBlank="1" showInputMessage="1" showErrorMessage="1" sqref="WVJ983046:WVK983046 IX8:IY8 ST8:SU8 ACP8:ACQ8 AML8:AMM8 AWH8:AWI8 BGD8:BGE8 BPZ8:BQA8 BZV8:BZW8 CJR8:CJS8 CTN8:CTO8 DDJ8:DDK8 DNF8:DNG8 DXB8:DXC8 EGX8:EGY8 EQT8:EQU8 FAP8:FAQ8 FKL8:FKM8 FUH8:FUI8 GED8:GEE8 GNZ8:GOA8 GXV8:GXW8 HHR8:HHS8 HRN8:HRO8 IBJ8:IBK8 ILF8:ILG8 IVB8:IVC8 JEX8:JEY8 JOT8:JOU8 JYP8:JYQ8 KIL8:KIM8 KSH8:KSI8 LCD8:LCE8 LLZ8:LMA8 LVV8:LVW8 MFR8:MFS8 MPN8:MPO8 MZJ8:MZK8 NJF8:NJG8 NTB8:NTC8 OCX8:OCY8 OMT8:OMU8 OWP8:OWQ8 PGL8:PGM8 PQH8:PQI8 QAD8:QAE8 QJZ8:QKA8 QTV8:QTW8 RDR8:RDS8 RNN8:RNO8 RXJ8:RXK8 SHF8:SHG8 SRB8:SRC8 TAX8:TAY8 TKT8:TKU8 TUP8:TUQ8 UEL8:UEM8 UOH8:UOI8 UYD8:UYE8 VHZ8:VIA8 VRV8:VRW8 WBR8:WBS8 WLN8:WLO8 WVJ8:WVK8 C65538:D65538 IX65542:IY65542 ST65542:SU65542 ACP65542:ACQ65542 AML65542:AMM65542 AWH65542:AWI65542 BGD65542:BGE65542 BPZ65542:BQA65542 BZV65542:BZW65542 CJR65542:CJS65542 CTN65542:CTO65542 DDJ65542:DDK65542 DNF65542:DNG65542 DXB65542:DXC65542 EGX65542:EGY65542 EQT65542:EQU65542 FAP65542:FAQ65542 FKL65542:FKM65542 FUH65542:FUI65542 GED65542:GEE65542 GNZ65542:GOA65542 GXV65542:GXW65542 HHR65542:HHS65542 HRN65542:HRO65542 IBJ65542:IBK65542 ILF65542:ILG65542 IVB65542:IVC65542 JEX65542:JEY65542 JOT65542:JOU65542 JYP65542:JYQ65542 KIL65542:KIM65542 KSH65542:KSI65542 LCD65542:LCE65542 LLZ65542:LMA65542 LVV65542:LVW65542 MFR65542:MFS65542 MPN65542:MPO65542 MZJ65542:MZK65542 NJF65542:NJG65542 NTB65542:NTC65542 OCX65542:OCY65542 OMT65542:OMU65542 OWP65542:OWQ65542 PGL65542:PGM65542 PQH65542:PQI65542 QAD65542:QAE65542 QJZ65542:QKA65542 QTV65542:QTW65542 RDR65542:RDS65542 RNN65542:RNO65542 RXJ65542:RXK65542 SHF65542:SHG65542 SRB65542:SRC65542 TAX65542:TAY65542 TKT65542:TKU65542 TUP65542:TUQ65542 UEL65542:UEM65542 UOH65542:UOI65542 UYD65542:UYE65542 VHZ65542:VIA65542 VRV65542:VRW65542 WBR65542:WBS65542 WLN65542:WLO65542 WVJ65542:WVK65542 C131074:D131074 IX131078:IY131078 ST131078:SU131078 ACP131078:ACQ131078 AML131078:AMM131078 AWH131078:AWI131078 BGD131078:BGE131078 BPZ131078:BQA131078 BZV131078:BZW131078 CJR131078:CJS131078 CTN131078:CTO131078 DDJ131078:DDK131078 DNF131078:DNG131078 DXB131078:DXC131078 EGX131078:EGY131078 EQT131078:EQU131078 FAP131078:FAQ131078 FKL131078:FKM131078 FUH131078:FUI131078 GED131078:GEE131078 GNZ131078:GOA131078 GXV131078:GXW131078 HHR131078:HHS131078 HRN131078:HRO131078 IBJ131078:IBK131078 ILF131078:ILG131078 IVB131078:IVC131078 JEX131078:JEY131078 JOT131078:JOU131078 JYP131078:JYQ131078 KIL131078:KIM131078 KSH131078:KSI131078 LCD131078:LCE131078 LLZ131078:LMA131078 LVV131078:LVW131078 MFR131078:MFS131078 MPN131078:MPO131078 MZJ131078:MZK131078 NJF131078:NJG131078 NTB131078:NTC131078 OCX131078:OCY131078 OMT131078:OMU131078 OWP131078:OWQ131078 PGL131078:PGM131078 PQH131078:PQI131078 QAD131078:QAE131078 QJZ131078:QKA131078 QTV131078:QTW131078 RDR131078:RDS131078 RNN131078:RNO131078 RXJ131078:RXK131078 SHF131078:SHG131078 SRB131078:SRC131078 TAX131078:TAY131078 TKT131078:TKU131078 TUP131078:TUQ131078 UEL131078:UEM131078 UOH131078:UOI131078 UYD131078:UYE131078 VHZ131078:VIA131078 VRV131078:VRW131078 WBR131078:WBS131078 WLN131078:WLO131078 WVJ131078:WVK131078 C196610:D196610 IX196614:IY196614 ST196614:SU196614 ACP196614:ACQ196614 AML196614:AMM196614 AWH196614:AWI196614 BGD196614:BGE196614 BPZ196614:BQA196614 BZV196614:BZW196614 CJR196614:CJS196614 CTN196614:CTO196614 DDJ196614:DDK196614 DNF196614:DNG196614 DXB196614:DXC196614 EGX196614:EGY196614 EQT196614:EQU196614 FAP196614:FAQ196614 FKL196614:FKM196614 FUH196614:FUI196614 GED196614:GEE196614 GNZ196614:GOA196614 GXV196614:GXW196614 HHR196614:HHS196614 HRN196614:HRO196614 IBJ196614:IBK196614 ILF196614:ILG196614 IVB196614:IVC196614 JEX196614:JEY196614 JOT196614:JOU196614 JYP196614:JYQ196614 KIL196614:KIM196614 KSH196614:KSI196614 LCD196614:LCE196614 LLZ196614:LMA196614 LVV196614:LVW196614 MFR196614:MFS196614 MPN196614:MPO196614 MZJ196614:MZK196614 NJF196614:NJG196614 NTB196614:NTC196614 OCX196614:OCY196614 OMT196614:OMU196614 OWP196614:OWQ196614 PGL196614:PGM196614 PQH196614:PQI196614 QAD196614:QAE196614 QJZ196614:QKA196614 QTV196614:QTW196614 RDR196614:RDS196614 RNN196614:RNO196614 RXJ196614:RXK196614 SHF196614:SHG196614 SRB196614:SRC196614 TAX196614:TAY196614 TKT196614:TKU196614 TUP196614:TUQ196614 UEL196614:UEM196614 UOH196614:UOI196614 UYD196614:UYE196614 VHZ196614:VIA196614 VRV196614:VRW196614 WBR196614:WBS196614 WLN196614:WLO196614 WVJ196614:WVK196614 C262146:D262146 IX262150:IY262150 ST262150:SU262150 ACP262150:ACQ262150 AML262150:AMM262150 AWH262150:AWI262150 BGD262150:BGE262150 BPZ262150:BQA262150 BZV262150:BZW262150 CJR262150:CJS262150 CTN262150:CTO262150 DDJ262150:DDK262150 DNF262150:DNG262150 DXB262150:DXC262150 EGX262150:EGY262150 EQT262150:EQU262150 FAP262150:FAQ262150 FKL262150:FKM262150 FUH262150:FUI262150 GED262150:GEE262150 GNZ262150:GOA262150 GXV262150:GXW262150 HHR262150:HHS262150 HRN262150:HRO262150 IBJ262150:IBK262150 ILF262150:ILG262150 IVB262150:IVC262150 JEX262150:JEY262150 JOT262150:JOU262150 JYP262150:JYQ262150 KIL262150:KIM262150 KSH262150:KSI262150 LCD262150:LCE262150 LLZ262150:LMA262150 LVV262150:LVW262150 MFR262150:MFS262150 MPN262150:MPO262150 MZJ262150:MZK262150 NJF262150:NJG262150 NTB262150:NTC262150 OCX262150:OCY262150 OMT262150:OMU262150 OWP262150:OWQ262150 PGL262150:PGM262150 PQH262150:PQI262150 QAD262150:QAE262150 QJZ262150:QKA262150 QTV262150:QTW262150 RDR262150:RDS262150 RNN262150:RNO262150 RXJ262150:RXK262150 SHF262150:SHG262150 SRB262150:SRC262150 TAX262150:TAY262150 TKT262150:TKU262150 TUP262150:TUQ262150 UEL262150:UEM262150 UOH262150:UOI262150 UYD262150:UYE262150 VHZ262150:VIA262150 VRV262150:VRW262150 WBR262150:WBS262150 WLN262150:WLO262150 WVJ262150:WVK262150 C327682:D327682 IX327686:IY327686 ST327686:SU327686 ACP327686:ACQ327686 AML327686:AMM327686 AWH327686:AWI327686 BGD327686:BGE327686 BPZ327686:BQA327686 BZV327686:BZW327686 CJR327686:CJS327686 CTN327686:CTO327686 DDJ327686:DDK327686 DNF327686:DNG327686 DXB327686:DXC327686 EGX327686:EGY327686 EQT327686:EQU327686 FAP327686:FAQ327686 FKL327686:FKM327686 FUH327686:FUI327686 GED327686:GEE327686 GNZ327686:GOA327686 GXV327686:GXW327686 HHR327686:HHS327686 HRN327686:HRO327686 IBJ327686:IBK327686 ILF327686:ILG327686 IVB327686:IVC327686 JEX327686:JEY327686 JOT327686:JOU327686 JYP327686:JYQ327686 KIL327686:KIM327686 KSH327686:KSI327686 LCD327686:LCE327686 LLZ327686:LMA327686 LVV327686:LVW327686 MFR327686:MFS327686 MPN327686:MPO327686 MZJ327686:MZK327686 NJF327686:NJG327686 NTB327686:NTC327686 OCX327686:OCY327686 OMT327686:OMU327686 OWP327686:OWQ327686 PGL327686:PGM327686 PQH327686:PQI327686 QAD327686:QAE327686 QJZ327686:QKA327686 QTV327686:QTW327686 RDR327686:RDS327686 RNN327686:RNO327686 RXJ327686:RXK327686 SHF327686:SHG327686 SRB327686:SRC327686 TAX327686:TAY327686 TKT327686:TKU327686 TUP327686:TUQ327686 UEL327686:UEM327686 UOH327686:UOI327686 UYD327686:UYE327686 VHZ327686:VIA327686 VRV327686:VRW327686 WBR327686:WBS327686 WLN327686:WLO327686 WVJ327686:WVK327686 C393218:D393218 IX393222:IY393222 ST393222:SU393222 ACP393222:ACQ393222 AML393222:AMM393222 AWH393222:AWI393222 BGD393222:BGE393222 BPZ393222:BQA393222 BZV393222:BZW393222 CJR393222:CJS393222 CTN393222:CTO393222 DDJ393222:DDK393222 DNF393222:DNG393222 DXB393222:DXC393222 EGX393222:EGY393222 EQT393222:EQU393222 FAP393222:FAQ393222 FKL393222:FKM393222 FUH393222:FUI393222 GED393222:GEE393222 GNZ393222:GOA393222 GXV393222:GXW393222 HHR393222:HHS393222 HRN393222:HRO393222 IBJ393222:IBK393222 ILF393222:ILG393222 IVB393222:IVC393222 JEX393222:JEY393222 JOT393222:JOU393222 JYP393222:JYQ393222 KIL393222:KIM393222 KSH393222:KSI393222 LCD393222:LCE393222 LLZ393222:LMA393222 LVV393222:LVW393222 MFR393222:MFS393222 MPN393222:MPO393222 MZJ393222:MZK393222 NJF393222:NJG393222 NTB393222:NTC393222 OCX393222:OCY393222 OMT393222:OMU393222 OWP393222:OWQ393222 PGL393222:PGM393222 PQH393222:PQI393222 QAD393222:QAE393222 QJZ393222:QKA393222 QTV393222:QTW393222 RDR393222:RDS393222 RNN393222:RNO393222 RXJ393222:RXK393222 SHF393222:SHG393222 SRB393222:SRC393222 TAX393222:TAY393222 TKT393222:TKU393222 TUP393222:TUQ393222 UEL393222:UEM393222 UOH393222:UOI393222 UYD393222:UYE393222 VHZ393222:VIA393222 VRV393222:VRW393222 WBR393222:WBS393222 WLN393222:WLO393222 WVJ393222:WVK393222 C458754:D458754 IX458758:IY458758 ST458758:SU458758 ACP458758:ACQ458758 AML458758:AMM458758 AWH458758:AWI458758 BGD458758:BGE458758 BPZ458758:BQA458758 BZV458758:BZW458758 CJR458758:CJS458758 CTN458758:CTO458758 DDJ458758:DDK458758 DNF458758:DNG458758 DXB458758:DXC458758 EGX458758:EGY458758 EQT458758:EQU458758 FAP458758:FAQ458758 FKL458758:FKM458758 FUH458758:FUI458758 GED458758:GEE458758 GNZ458758:GOA458758 GXV458758:GXW458758 HHR458758:HHS458758 HRN458758:HRO458758 IBJ458758:IBK458758 ILF458758:ILG458758 IVB458758:IVC458758 JEX458758:JEY458758 JOT458758:JOU458758 JYP458758:JYQ458758 KIL458758:KIM458758 KSH458758:KSI458758 LCD458758:LCE458758 LLZ458758:LMA458758 LVV458758:LVW458758 MFR458758:MFS458758 MPN458758:MPO458758 MZJ458758:MZK458758 NJF458758:NJG458758 NTB458758:NTC458758 OCX458758:OCY458758 OMT458758:OMU458758 OWP458758:OWQ458758 PGL458758:PGM458758 PQH458758:PQI458758 QAD458758:QAE458758 QJZ458758:QKA458758 QTV458758:QTW458758 RDR458758:RDS458758 RNN458758:RNO458758 RXJ458758:RXK458758 SHF458758:SHG458758 SRB458758:SRC458758 TAX458758:TAY458758 TKT458758:TKU458758 TUP458758:TUQ458758 UEL458758:UEM458758 UOH458758:UOI458758 UYD458758:UYE458758 VHZ458758:VIA458758 VRV458758:VRW458758 WBR458758:WBS458758 WLN458758:WLO458758 WVJ458758:WVK458758 C524290:D524290 IX524294:IY524294 ST524294:SU524294 ACP524294:ACQ524294 AML524294:AMM524294 AWH524294:AWI524294 BGD524294:BGE524294 BPZ524294:BQA524294 BZV524294:BZW524294 CJR524294:CJS524294 CTN524294:CTO524294 DDJ524294:DDK524294 DNF524294:DNG524294 DXB524294:DXC524294 EGX524294:EGY524294 EQT524294:EQU524294 FAP524294:FAQ524294 FKL524294:FKM524294 FUH524294:FUI524294 GED524294:GEE524294 GNZ524294:GOA524294 GXV524294:GXW524294 HHR524294:HHS524294 HRN524294:HRO524294 IBJ524294:IBK524294 ILF524294:ILG524294 IVB524294:IVC524294 JEX524294:JEY524294 JOT524294:JOU524294 JYP524294:JYQ524294 KIL524294:KIM524294 KSH524294:KSI524294 LCD524294:LCE524294 LLZ524294:LMA524294 LVV524294:LVW524294 MFR524294:MFS524294 MPN524294:MPO524294 MZJ524294:MZK524294 NJF524294:NJG524294 NTB524294:NTC524294 OCX524294:OCY524294 OMT524294:OMU524294 OWP524294:OWQ524294 PGL524294:PGM524294 PQH524294:PQI524294 QAD524294:QAE524294 QJZ524294:QKA524294 QTV524294:QTW524294 RDR524294:RDS524294 RNN524294:RNO524294 RXJ524294:RXK524294 SHF524294:SHG524294 SRB524294:SRC524294 TAX524294:TAY524294 TKT524294:TKU524294 TUP524294:TUQ524294 UEL524294:UEM524294 UOH524294:UOI524294 UYD524294:UYE524294 VHZ524294:VIA524294 VRV524294:VRW524294 WBR524294:WBS524294 WLN524294:WLO524294 WVJ524294:WVK524294 C589826:D589826 IX589830:IY589830 ST589830:SU589830 ACP589830:ACQ589830 AML589830:AMM589830 AWH589830:AWI589830 BGD589830:BGE589830 BPZ589830:BQA589830 BZV589830:BZW589830 CJR589830:CJS589830 CTN589830:CTO589830 DDJ589830:DDK589830 DNF589830:DNG589830 DXB589830:DXC589830 EGX589830:EGY589830 EQT589830:EQU589830 FAP589830:FAQ589830 FKL589830:FKM589830 FUH589830:FUI589830 GED589830:GEE589830 GNZ589830:GOA589830 GXV589830:GXW589830 HHR589830:HHS589830 HRN589830:HRO589830 IBJ589830:IBK589830 ILF589830:ILG589830 IVB589830:IVC589830 JEX589830:JEY589830 JOT589830:JOU589830 JYP589830:JYQ589830 KIL589830:KIM589830 KSH589830:KSI589830 LCD589830:LCE589830 LLZ589830:LMA589830 LVV589830:LVW589830 MFR589830:MFS589830 MPN589830:MPO589830 MZJ589830:MZK589830 NJF589830:NJG589830 NTB589830:NTC589830 OCX589830:OCY589830 OMT589830:OMU589830 OWP589830:OWQ589830 PGL589830:PGM589830 PQH589830:PQI589830 QAD589830:QAE589830 QJZ589830:QKA589830 QTV589830:QTW589830 RDR589830:RDS589830 RNN589830:RNO589830 RXJ589830:RXK589830 SHF589830:SHG589830 SRB589830:SRC589830 TAX589830:TAY589830 TKT589830:TKU589830 TUP589830:TUQ589830 UEL589830:UEM589830 UOH589830:UOI589830 UYD589830:UYE589830 VHZ589830:VIA589830 VRV589830:VRW589830 WBR589830:WBS589830 WLN589830:WLO589830 WVJ589830:WVK589830 C655362:D655362 IX655366:IY655366 ST655366:SU655366 ACP655366:ACQ655366 AML655366:AMM655366 AWH655366:AWI655366 BGD655366:BGE655366 BPZ655366:BQA655366 BZV655366:BZW655366 CJR655366:CJS655366 CTN655366:CTO655366 DDJ655366:DDK655366 DNF655366:DNG655366 DXB655366:DXC655366 EGX655366:EGY655366 EQT655366:EQU655366 FAP655366:FAQ655366 FKL655366:FKM655366 FUH655366:FUI655366 GED655366:GEE655366 GNZ655366:GOA655366 GXV655366:GXW655366 HHR655366:HHS655366 HRN655366:HRO655366 IBJ655366:IBK655366 ILF655366:ILG655366 IVB655366:IVC655366 JEX655366:JEY655366 JOT655366:JOU655366 JYP655366:JYQ655366 KIL655366:KIM655366 KSH655366:KSI655366 LCD655366:LCE655366 LLZ655366:LMA655366 LVV655366:LVW655366 MFR655366:MFS655366 MPN655366:MPO655366 MZJ655366:MZK655366 NJF655366:NJG655366 NTB655366:NTC655366 OCX655366:OCY655366 OMT655366:OMU655366 OWP655366:OWQ655366 PGL655366:PGM655366 PQH655366:PQI655366 QAD655366:QAE655366 QJZ655366:QKA655366 QTV655366:QTW655366 RDR655366:RDS655366 RNN655366:RNO655366 RXJ655366:RXK655366 SHF655366:SHG655366 SRB655366:SRC655366 TAX655366:TAY655366 TKT655366:TKU655366 TUP655366:TUQ655366 UEL655366:UEM655366 UOH655366:UOI655366 UYD655366:UYE655366 VHZ655366:VIA655366 VRV655366:VRW655366 WBR655366:WBS655366 WLN655366:WLO655366 WVJ655366:WVK655366 C720898:D720898 IX720902:IY720902 ST720902:SU720902 ACP720902:ACQ720902 AML720902:AMM720902 AWH720902:AWI720902 BGD720902:BGE720902 BPZ720902:BQA720902 BZV720902:BZW720902 CJR720902:CJS720902 CTN720902:CTO720902 DDJ720902:DDK720902 DNF720902:DNG720902 DXB720902:DXC720902 EGX720902:EGY720902 EQT720902:EQU720902 FAP720902:FAQ720902 FKL720902:FKM720902 FUH720902:FUI720902 GED720902:GEE720902 GNZ720902:GOA720902 GXV720902:GXW720902 HHR720902:HHS720902 HRN720902:HRO720902 IBJ720902:IBK720902 ILF720902:ILG720902 IVB720902:IVC720902 JEX720902:JEY720902 JOT720902:JOU720902 JYP720902:JYQ720902 KIL720902:KIM720902 KSH720902:KSI720902 LCD720902:LCE720902 LLZ720902:LMA720902 LVV720902:LVW720902 MFR720902:MFS720902 MPN720902:MPO720902 MZJ720902:MZK720902 NJF720902:NJG720902 NTB720902:NTC720902 OCX720902:OCY720902 OMT720902:OMU720902 OWP720902:OWQ720902 PGL720902:PGM720902 PQH720902:PQI720902 QAD720902:QAE720902 QJZ720902:QKA720902 QTV720902:QTW720902 RDR720902:RDS720902 RNN720902:RNO720902 RXJ720902:RXK720902 SHF720902:SHG720902 SRB720902:SRC720902 TAX720902:TAY720902 TKT720902:TKU720902 TUP720902:TUQ720902 UEL720902:UEM720902 UOH720902:UOI720902 UYD720902:UYE720902 VHZ720902:VIA720902 VRV720902:VRW720902 WBR720902:WBS720902 WLN720902:WLO720902 WVJ720902:WVK720902 C786434:D786434 IX786438:IY786438 ST786438:SU786438 ACP786438:ACQ786438 AML786438:AMM786438 AWH786438:AWI786438 BGD786438:BGE786438 BPZ786438:BQA786438 BZV786438:BZW786438 CJR786438:CJS786438 CTN786438:CTO786438 DDJ786438:DDK786438 DNF786438:DNG786438 DXB786438:DXC786438 EGX786438:EGY786438 EQT786438:EQU786438 FAP786438:FAQ786438 FKL786438:FKM786438 FUH786438:FUI786438 GED786438:GEE786438 GNZ786438:GOA786438 GXV786438:GXW786438 HHR786438:HHS786438 HRN786438:HRO786438 IBJ786438:IBK786438 ILF786438:ILG786438 IVB786438:IVC786438 JEX786438:JEY786438 JOT786438:JOU786438 JYP786438:JYQ786438 KIL786438:KIM786438 KSH786438:KSI786438 LCD786438:LCE786438 LLZ786438:LMA786438 LVV786438:LVW786438 MFR786438:MFS786438 MPN786438:MPO786438 MZJ786438:MZK786438 NJF786438:NJG786438 NTB786438:NTC786438 OCX786438:OCY786438 OMT786438:OMU786438 OWP786438:OWQ786438 PGL786438:PGM786438 PQH786438:PQI786438 QAD786438:QAE786438 QJZ786438:QKA786438 QTV786438:QTW786438 RDR786438:RDS786438 RNN786438:RNO786438 RXJ786438:RXK786438 SHF786438:SHG786438 SRB786438:SRC786438 TAX786438:TAY786438 TKT786438:TKU786438 TUP786438:TUQ786438 UEL786438:UEM786438 UOH786438:UOI786438 UYD786438:UYE786438 VHZ786438:VIA786438 VRV786438:VRW786438 WBR786438:WBS786438 WLN786438:WLO786438 WVJ786438:WVK786438 C851970:D851970 IX851974:IY851974 ST851974:SU851974 ACP851974:ACQ851974 AML851974:AMM851974 AWH851974:AWI851974 BGD851974:BGE851974 BPZ851974:BQA851974 BZV851974:BZW851974 CJR851974:CJS851974 CTN851974:CTO851974 DDJ851974:DDK851974 DNF851974:DNG851974 DXB851974:DXC851974 EGX851974:EGY851974 EQT851974:EQU851974 FAP851974:FAQ851974 FKL851974:FKM851974 FUH851974:FUI851974 GED851974:GEE851974 GNZ851974:GOA851974 GXV851974:GXW851974 HHR851974:HHS851974 HRN851974:HRO851974 IBJ851974:IBK851974 ILF851974:ILG851974 IVB851974:IVC851974 JEX851974:JEY851974 JOT851974:JOU851974 JYP851974:JYQ851974 KIL851974:KIM851974 KSH851974:KSI851974 LCD851974:LCE851974 LLZ851974:LMA851974 LVV851974:LVW851974 MFR851974:MFS851974 MPN851974:MPO851974 MZJ851974:MZK851974 NJF851974:NJG851974 NTB851974:NTC851974 OCX851974:OCY851974 OMT851974:OMU851974 OWP851974:OWQ851974 PGL851974:PGM851974 PQH851974:PQI851974 QAD851974:QAE851974 QJZ851974:QKA851974 QTV851974:QTW851974 RDR851974:RDS851974 RNN851974:RNO851974 RXJ851974:RXK851974 SHF851974:SHG851974 SRB851974:SRC851974 TAX851974:TAY851974 TKT851974:TKU851974 TUP851974:TUQ851974 UEL851974:UEM851974 UOH851974:UOI851974 UYD851974:UYE851974 VHZ851974:VIA851974 VRV851974:VRW851974 WBR851974:WBS851974 WLN851974:WLO851974 WVJ851974:WVK851974 C917506:D917506 IX917510:IY917510 ST917510:SU917510 ACP917510:ACQ917510 AML917510:AMM917510 AWH917510:AWI917510 BGD917510:BGE917510 BPZ917510:BQA917510 BZV917510:BZW917510 CJR917510:CJS917510 CTN917510:CTO917510 DDJ917510:DDK917510 DNF917510:DNG917510 DXB917510:DXC917510 EGX917510:EGY917510 EQT917510:EQU917510 FAP917510:FAQ917510 FKL917510:FKM917510 FUH917510:FUI917510 GED917510:GEE917510 GNZ917510:GOA917510 GXV917510:GXW917510 HHR917510:HHS917510 HRN917510:HRO917510 IBJ917510:IBK917510 ILF917510:ILG917510 IVB917510:IVC917510 JEX917510:JEY917510 JOT917510:JOU917510 JYP917510:JYQ917510 KIL917510:KIM917510 KSH917510:KSI917510 LCD917510:LCE917510 LLZ917510:LMA917510 LVV917510:LVW917510 MFR917510:MFS917510 MPN917510:MPO917510 MZJ917510:MZK917510 NJF917510:NJG917510 NTB917510:NTC917510 OCX917510:OCY917510 OMT917510:OMU917510 OWP917510:OWQ917510 PGL917510:PGM917510 PQH917510:PQI917510 QAD917510:QAE917510 QJZ917510:QKA917510 QTV917510:QTW917510 RDR917510:RDS917510 RNN917510:RNO917510 RXJ917510:RXK917510 SHF917510:SHG917510 SRB917510:SRC917510 TAX917510:TAY917510 TKT917510:TKU917510 TUP917510:TUQ917510 UEL917510:UEM917510 UOH917510:UOI917510 UYD917510:UYE917510 VHZ917510:VIA917510 VRV917510:VRW917510 WBR917510:WBS917510 WLN917510:WLO917510 WVJ917510:WVK917510 C983042:D983042 IX983046:IY983046 ST983046:SU983046 ACP983046:ACQ983046 AML983046:AMM983046 AWH983046:AWI983046 BGD983046:BGE983046 BPZ983046:BQA983046 BZV983046:BZW983046 CJR983046:CJS983046 CTN983046:CTO983046 DDJ983046:DDK983046 DNF983046:DNG983046 DXB983046:DXC983046 EGX983046:EGY983046 EQT983046:EQU983046 FAP983046:FAQ983046 FKL983046:FKM983046 FUH983046:FUI983046 GED983046:GEE983046 GNZ983046:GOA983046 GXV983046:GXW983046 HHR983046:HHS983046 HRN983046:HRO983046 IBJ983046:IBK983046 ILF983046:ILG983046 IVB983046:IVC983046 JEX983046:JEY983046 JOT983046:JOU983046 JYP983046:JYQ983046 KIL983046:KIM983046 KSH983046:KSI983046 LCD983046:LCE983046 LLZ983046:LMA983046 LVV983046:LVW983046 MFR983046:MFS983046 MPN983046:MPO983046 MZJ983046:MZK983046 NJF983046:NJG983046 NTB983046:NTC983046 OCX983046:OCY983046 OMT983046:OMU983046 OWP983046:OWQ983046 PGL983046:PGM983046 PQH983046:PQI983046 QAD983046:QAE983046 QJZ983046:QKA983046 QTV983046:QTW983046 RDR983046:RDS983046 RNN983046:RNO983046 RXJ983046:RXK983046 SHF983046:SHG983046 SRB983046:SRC983046 TAX983046:TAY983046 TKT983046:TKU983046 TUP983046:TUQ983046 UEL983046:UEM983046 UOH983046:UOI983046 UYD983046:UYE983046 VHZ983046:VIA983046 VRV983046:VRW983046 WBR983046:WBS983046 WLN983046:WLO983046">
      <formula1>"Ricci Abbott, Lori Johnson, Cindy Wardwell"</formula1>
    </dataValidation>
    <dataValidation type="list" allowBlank="1" showInputMessage="1" showErrorMessage="1" sqref="WVJ983045:WVK983045 IX7:IY7 ST7:SU7 ACP7:ACQ7 AML7:AMM7 AWH7:AWI7 BGD7:BGE7 BPZ7:BQA7 BZV7:BZW7 CJR7:CJS7 CTN7:CTO7 DDJ7:DDK7 DNF7:DNG7 DXB7:DXC7 EGX7:EGY7 EQT7:EQU7 FAP7:FAQ7 FKL7:FKM7 FUH7:FUI7 GED7:GEE7 GNZ7:GOA7 GXV7:GXW7 HHR7:HHS7 HRN7:HRO7 IBJ7:IBK7 ILF7:ILG7 IVB7:IVC7 JEX7:JEY7 JOT7:JOU7 JYP7:JYQ7 KIL7:KIM7 KSH7:KSI7 LCD7:LCE7 LLZ7:LMA7 LVV7:LVW7 MFR7:MFS7 MPN7:MPO7 MZJ7:MZK7 NJF7:NJG7 NTB7:NTC7 OCX7:OCY7 OMT7:OMU7 OWP7:OWQ7 PGL7:PGM7 PQH7:PQI7 QAD7:QAE7 QJZ7:QKA7 QTV7:QTW7 RDR7:RDS7 RNN7:RNO7 RXJ7:RXK7 SHF7:SHG7 SRB7:SRC7 TAX7:TAY7 TKT7:TKU7 TUP7:TUQ7 UEL7:UEM7 UOH7:UOI7 UYD7:UYE7 VHZ7:VIA7 VRV7:VRW7 WBR7:WBS7 WLN7:WLO7 WVJ7:WVK7 C65537:D65537 IX65541:IY65541 ST65541:SU65541 ACP65541:ACQ65541 AML65541:AMM65541 AWH65541:AWI65541 BGD65541:BGE65541 BPZ65541:BQA65541 BZV65541:BZW65541 CJR65541:CJS65541 CTN65541:CTO65541 DDJ65541:DDK65541 DNF65541:DNG65541 DXB65541:DXC65541 EGX65541:EGY65541 EQT65541:EQU65541 FAP65541:FAQ65541 FKL65541:FKM65541 FUH65541:FUI65541 GED65541:GEE65541 GNZ65541:GOA65541 GXV65541:GXW65541 HHR65541:HHS65541 HRN65541:HRO65541 IBJ65541:IBK65541 ILF65541:ILG65541 IVB65541:IVC65541 JEX65541:JEY65541 JOT65541:JOU65541 JYP65541:JYQ65541 KIL65541:KIM65541 KSH65541:KSI65541 LCD65541:LCE65541 LLZ65541:LMA65541 LVV65541:LVW65541 MFR65541:MFS65541 MPN65541:MPO65541 MZJ65541:MZK65541 NJF65541:NJG65541 NTB65541:NTC65541 OCX65541:OCY65541 OMT65541:OMU65541 OWP65541:OWQ65541 PGL65541:PGM65541 PQH65541:PQI65541 QAD65541:QAE65541 QJZ65541:QKA65541 QTV65541:QTW65541 RDR65541:RDS65541 RNN65541:RNO65541 RXJ65541:RXK65541 SHF65541:SHG65541 SRB65541:SRC65541 TAX65541:TAY65541 TKT65541:TKU65541 TUP65541:TUQ65541 UEL65541:UEM65541 UOH65541:UOI65541 UYD65541:UYE65541 VHZ65541:VIA65541 VRV65541:VRW65541 WBR65541:WBS65541 WLN65541:WLO65541 WVJ65541:WVK65541 C131073:D131073 IX131077:IY131077 ST131077:SU131077 ACP131077:ACQ131077 AML131077:AMM131077 AWH131077:AWI131077 BGD131077:BGE131077 BPZ131077:BQA131077 BZV131077:BZW131077 CJR131077:CJS131077 CTN131077:CTO131077 DDJ131077:DDK131077 DNF131077:DNG131077 DXB131077:DXC131077 EGX131077:EGY131077 EQT131077:EQU131077 FAP131077:FAQ131077 FKL131077:FKM131077 FUH131077:FUI131077 GED131077:GEE131077 GNZ131077:GOA131077 GXV131077:GXW131077 HHR131077:HHS131077 HRN131077:HRO131077 IBJ131077:IBK131077 ILF131077:ILG131077 IVB131077:IVC131077 JEX131077:JEY131077 JOT131077:JOU131077 JYP131077:JYQ131077 KIL131077:KIM131077 KSH131077:KSI131077 LCD131077:LCE131077 LLZ131077:LMA131077 LVV131077:LVW131077 MFR131077:MFS131077 MPN131077:MPO131077 MZJ131077:MZK131077 NJF131077:NJG131077 NTB131077:NTC131077 OCX131077:OCY131077 OMT131077:OMU131077 OWP131077:OWQ131077 PGL131077:PGM131077 PQH131077:PQI131077 QAD131077:QAE131077 QJZ131077:QKA131077 QTV131077:QTW131077 RDR131077:RDS131077 RNN131077:RNO131077 RXJ131077:RXK131077 SHF131077:SHG131077 SRB131077:SRC131077 TAX131077:TAY131077 TKT131077:TKU131077 TUP131077:TUQ131077 UEL131077:UEM131077 UOH131077:UOI131077 UYD131077:UYE131077 VHZ131077:VIA131077 VRV131077:VRW131077 WBR131077:WBS131077 WLN131077:WLO131077 WVJ131077:WVK131077 C196609:D196609 IX196613:IY196613 ST196613:SU196613 ACP196613:ACQ196613 AML196613:AMM196613 AWH196613:AWI196613 BGD196613:BGE196613 BPZ196613:BQA196613 BZV196613:BZW196613 CJR196613:CJS196613 CTN196613:CTO196613 DDJ196613:DDK196613 DNF196613:DNG196613 DXB196613:DXC196613 EGX196613:EGY196613 EQT196613:EQU196613 FAP196613:FAQ196613 FKL196613:FKM196613 FUH196613:FUI196613 GED196613:GEE196613 GNZ196613:GOA196613 GXV196613:GXW196613 HHR196613:HHS196613 HRN196613:HRO196613 IBJ196613:IBK196613 ILF196613:ILG196613 IVB196613:IVC196613 JEX196613:JEY196613 JOT196613:JOU196613 JYP196613:JYQ196613 KIL196613:KIM196613 KSH196613:KSI196613 LCD196613:LCE196613 LLZ196613:LMA196613 LVV196613:LVW196613 MFR196613:MFS196613 MPN196613:MPO196613 MZJ196613:MZK196613 NJF196613:NJG196613 NTB196613:NTC196613 OCX196613:OCY196613 OMT196613:OMU196613 OWP196613:OWQ196613 PGL196613:PGM196613 PQH196613:PQI196613 QAD196613:QAE196613 QJZ196613:QKA196613 QTV196613:QTW196613 RDR196613:RDS196613 RNN196613:RNO196613 RXJ196613:RXK196613 SHF196613:SHG196613 SRB196613:SRC196613 TAX196613:TAY196613 TKT196613:TKU196613 TUP196613:TUQ196613 UEL196613:UEM196613 UOH196613:UOI196613 UYD196613:UYE196613 VHZ196613:VIA196613 VRV196613:VRW196613 WBR196613:WBS196613 WLN196613:WLO196613 WVJ196613:WVK196613 C262145:D262145 IX262149:IY262149 ST262149:SU262149 ACP262149:ACQ262149 AML262149:AMM262149 AWH262149:AWI262149 BGD262149:BGE262149 BPZ262149:BQA262149 BZV262149:BZW262149 CJR262149:CJS262149 CTN262149:CTO262149 DDJ262149:DDK262149 DNF262149:DNG262149 DXB262149:DXC262149 EGX262149:EGY262149 EQT262149:EQU262149 FAP262149:FAQ262149 FKL262149:FKM262149 FUH262149:FUI262149 GED262149:GEE262149 GNZ262149:GOA262149 GXV262149:GXW262149 HHR262149:HHS262149 HRN262149:HRO262149 IBJ262149:IBK262149 ILF262149:ILG262149 IVB262149:IVC262149 JEX262149:JEY262149 JOT262149:JOU262149 JYP262149:JYQ262149 KIL262149:KIM262149 KSH262149:KSI262149 LCD262149:LCE262149 LLZ262149:LMA262149 LVV262149:LVW262149 MFR262149:MFS262149 MPN262149:MPO262149 MZJ262149:MZK262149 NJF262149:NJG262149 NTB262149:NTC262149 OCX262149:OCY262149 OMT262149:OMU262149 OWP262149:OWQ262149 PGL262149:PGM262149 PQH262149:PQI262149 QAD262149:QAE262149 QJZ262149:QKA262149 QTV262149:QTW262149 RDR262149:RDS262149 RNN262149:RNO262149 RXJ262149:RXK262149 SHF262149:SHG262149 SRB262149:SRC262149 TAX262149:TAY262149 TKT262149:TKU262149 TUP262149:TUQ262149 UEL262149:UEM262149 UOH262149:UOI262149 UYD262149:UYE262149 VHZ262149:VIA262149 VRV262149:VRW262149 WBR262149:WBS262149 WLN262149:WLO262149 WVJ262149:WVK262149 C327681:D327681 IX327685:IY327685 ST327685:SU327685 ACP327685:ACQ327685 AML327685:AMM327685 AWH327685:AWI327685 BGD327685:BGE327685 BPZ327685:BQA327685 BZV327685:BZW327685 CJR327685:CJS327685 CTN327685:CTO327685 DDJ327685:DDK327685 DNF327685:DNG327685 DXB327685:DXC327685 EGX327685:EGY327685 EQT327685:EQU327685 FAP327685:FAQ327685 FKL327685:FKM327685 FUH327685:FUI327685 GED327685:GEE327685 GNZ327685:GOA327685 GXV327685:GXW327685 HHR327685:HHS327685 HRN327685:HRO327685 IBJ327685:IBK327685 ILF327685:ILG327685 IVB327685:IVC327685 JEX327685:JEY327685 JOT327685:JOU327685 JYP327685:JYQ327685 KIL327685:KIM327685 KSH327685:KSI327685 LCD327685:LCE327685 LLZ327685:LMA327685 LVV327685:LVW327685 MFR327685:MFS327685 MPN327685:MPO327685 MZJ327685:MZK327685 NJF327685:NJG327685 NTB327685:NTC327685 OCX327685:OCY327685 OMT327685:OMU327685 OWP327685:OWQ327685 PGL327685:PGM327685 PQH327685:PQI327685 QAD327685:QAE327685 QJZ327685:QKA327685 QTV327685:QTW327685 RDR327685:RDS327685 RNN327685:RNO327685 RXJ327685:RXK327685 SHF327685:SHG327685 SRB327685:SRC327685 TAX327685:TAY327685 TKT327685:TKU327685 TUP327685:TUQ327685 UEL327685:UEM327685 UOH327685:UOI327685 UYD327685:UYE327685 VHZ327685:VIA327685 VRV327685:VRW327685 WBR327685:WBS327685 WLN327685:WLO327685 WVJ327685:WVK327685 C393217:D393217 IX393221:IY393221 ST393221:SU393221 ACP393221:ACQ393221 AML393221:AMM393221 AWH393221:AWI393221 BGD393221:BGE393221 BPZ393221:BQA393221 BZV393221:BZW393221 CJR393221:CJS393221 CTN393221:CTO393221 DDJ393221:DDK393221 DNF393221:DNG393221 DXB393221:DXC393221 EGX393221:EGY393221 EQT393221:EQU393221 FAP393221:FAQ393221 FKL393221:FKM393221 FUH393221:FUI393221 GED393221:GEE393221 GNZ393221:GOA393221 GXV393221:GXW393221 HHR393221:HHS393221 HRN393221:HRO393221 IBJ393221:IBK393221 ILF393221:ILG393221 IVB393221:IVC393221 JEX393221:JEY393221 JOT393221:JOU393221 JYP393221:JYQ393221 KIL393221:KIM393221 KSH393221:KSI393221 LCD393221:LCE393221 LLZ393221:LMA393221 LVV393221:LVW393221 MFR393221:MFS393221 MPN393221:MPO393221 MZJ393221:MZK393221 NJF393221:NJG393221 NTB393221:NTC393221 OCX393221:OCY393221 OMT393221:OMU393221 OWP393221:OWQ393221 PGL393221:PGM393221 PQH393221:PQI393221 QAD393221:QAE393221 QJZ393221:QKA393221 QTV393221:QTW393221 RDR393221:RDS393221 RNN393221:RNO393221 RXJ393221:RXK393221 SHF393221:SHG393221 SRB393221:SRC393221 TAX393221:TAY393221 TKT393221:TKU393221 TUP393221:TUQ393221 UEL393221:UEM393221 UOH393221:UOI393221 UYD393221:UYE393221 VHZ393221:VIA393221 VRV393221:VRW393221 WBR393221:WBS393221 WLN393221:WLO393221 WVJ393221:WVK393221 C458753:D458753 IX458757:IY458757 ST458757:SU458757 ACP458757:ACQ458757 AML458757:AMM458757 AWH458757:AWI458757 BGD458757:BGE458757 BPZ458757:BQA458757 BZV458757:BZW458757 CJR458757:CJS458757 CTN458757:CTO458757 DDJ458757:DDK458757 DNF458757:DNG458757 DXB458757:DXC458757 EGX458757:EGY458757 EQT458757:EQU458757 FAP458757:FAQ458757 FKL458757:FKM458757 FUH458757:FUI458757 GED458757:GEE458757 GNZ458757:GOA458757 GXV458757:GXW458757 HHR458757:HHS458757 HRN458757:HRO458757 IBJ458757:IBK458757 ILF458757:ILG458757 IVB458757:IVC458757 JEX458757:JEY458757 JOT458757:JOU458757 JYP458757:JYQ458757 KIL458757:KIM458757 KSH458757:KSI458757 LCD458757:LCE458757 LLZ458757:LMA458757 LVV458757:LVW458757 MFR458757:MFS458757 MPN458757:MPO458757 MZJ458757:MZK458757 NJF458757:NJG458757 NTB458757:NTC458757 OCX458757:OCY458757 OMT458757:OMU458757 OWP458757:OWQ458757 PGL458757:PGM458757 PQH458757:PQI458757 QAD458757:QAE458757 QJZ458757:QKA458757 QTV458757:QTW458757 RDR458757:RDS458757 RNN458757:RNO458757 RXJ458757:RXK458757 SHF458757:SHG458757 SRB458757:SRC458757 TAX458757:TAY458757 TKT458757:TKU458757 TUP458757:TUQ458757 UEL458757:UEM458757 UOH458757:UOI458757 UYD458757:UYE458757 VHZ458757:VIA458757 VRV458757:VRW458757 WBR458757:WBS458757 WLN458757:WLO458757 WVJ458757:WVK458757 C524289:D524289 IX524293:IY524293 ST524293:SU524293 ACP524293:ACQ524293 AML524293:AMM524293 AWH524293:AWI524293 BGD524293:BGE524293 BPZ524293:BQA524293 BZV524293:BZW524293 CJR524293:CJS524293 CTN524293:CTO524293 DDJ524293:DDK524293 DNF524293:DNG524293 DXB524293:DXC524293 EGX524293:EGY524293 EQT524293:EQU524293 FAP524293:FAQ524293 FKL524293:FKM524293 FUH524293:FUI524293 GED524293:GEE524293 GNZ524293:GOA524293 GXV524293:GXW524293 HHR524293:HHS524293 HRN524293:HRO524293 IBJ524293:IBK524293 ILF524293:ILG524293 IVB524293:IVC524293 JEX524293:JEY524293 JOT524293:JOU524293 JYP524293:JYQ524293 KIL524293:KIM524293 KSH524293:KSI524293 LCD524293:LCE524293 LLZ524293:LMA524293 LVV524293:LVW524293 MFR524293:MFS524293 MPN524293:MPO524293 MZJ524293:MZK524293 NJF524293:NJG524293 NTB524293:NTC524293 OCX524293:OCY524293 OMT524293:OMU524293 OWP524293:OWQ524293 PGL524293:PGM524293 PQH524293:PQI524293 QAD524293:QAE524293 QJZ524293:QKA524293 QTV524293:QTW524293 RDR524293:RDS524293 RNN524293:RNO524293 RXJ524293:RXK524293 SHF524293:SHG524293 SRB524293:SRC524293 TAX524293:TAY524293 TKT524293:TKU524293 TUP524293:TUQ524293 UEL524293:UEM524293 UOH524293:UOI524293 UYD524293:UYE524293 VHZ524293:VIA524293 VRV524293:VRW524293 WBR524293:WBS524293 WLN524293:WLO524293 WVJ524293:WVK524293 C589825:D589825 IX589829:IY589829 ST589829:SU589829 ACP589829:ACQ589829 AML589829:AMM589829 AWH589829:AWI589829 BGD589829:BGE589829 BPZ589829:BQA589829 BZV589829:BZW589829 CJR589829:CJS589829 CTN589829:CTO589829 DDJ589829:DDK589829 DNF589829:DNG589829 DXB589829:DXC589829 EGX589829:EGY589829 EQT589829:EQU589829 FAP589829:FAQ589829 FKL589829:FKM589829 FUH589829:FUI589829 GED589829:GEE589829 GNZ589829:GOA589829 GXV589829:GXW589829 HHR589829:HHS589829 HRN589829:HRO589829 IBJ589829:IBK589829 ILF589829:ILG589829 IVB589829:IVC589829 JEX589829:JEY589829 JOT589829:JOU589829 JYP589829:JYQ589829 KIL589829:KIM589829 KSH589829:KSI589829 LCD589829:LCE589829 LLZ589829:LMA589829 LVV589829:LVW589829 MFR589829:MFS589829 MPN589829:MPO589829 MZJ589829:MZK589829 NJF589829:NJG589829 NTB589829:NTC589829 OCX589829:OCY589829 OMT589829:OMU589829 OWP589829:OWQ589829 PGL589829:PGM589829 PQH589829:PQI589829 QAD589829:QAE589829 QJZ589829:QKA589829 QTV589829:QTW589829 RDR589829:RDS589829 RNN589829:RNO589829 RXJ589829:RXK589829 SHF589829:SHG589829 SRB589829:SRC589829 TAX589829:TAY589829 TKT589829:TKU589829 TUP589829:TUQ589829 UEL589829:UEM589829 UOH589829:UOI589829 UYD589829:UYE589829 VHZ589829:VIA589829 VRV589829:VRW589829 WBR589829:WBS589829 WLN589829:WLO589829 WVJ589829:WVK589829 C655361:D655361 IX655365:IY655365 ST655365:SU655365 ACP655365:ACQ655365 AML655365:AMM655365 AWH655365:AWI655365 BGD655365:BGE655365 BPZ655365:BQA655365 BZV655365:BZW655365 CJR655365:CJS655365 CTN655365:CTO655365 DDJ655365:DDK655365 DNF655365:DNG655365 DXB655365:DXC655365 EGX655365:EGY655365 EQT655365:EQU655365 FAP655365:FAQ655365 FKL655365:FKM655365 FUH655365:FUI655365 GED655365:GEE655365 GNZ655365:GOA655365 GXV655365:GXW655365 HHR655365:HHS655365 HRN655365:HRO655365 IBJ655365:IBK655365 ILF655365:ILG655365 IVB655365:IVC655365 JEX655365:JEY655365 JOT655365:JOU655365 JYP655365:JYQ655365 KIL655365:KIM655365 KSH655365:KSI655365 LCD655365:LCE655365 LLZ655365:LMA655365 LVV655365:LVW655365 MFR655365:MFS655365 MPN655365:MPO655365 MZJ655365:MZK655365 NJF655365:NJG655365 NTB655365:NTC655365 OCX655365:OCY655365 OMT655365:OMU655365 OWP655365:OWQ655365 PGL655365:PGM655365 PQH655365:PQI655365 QAD655365:QAE655365 QJZ655365:QKA655365 QTV655365:QTW655365 RDR655365:RDS655365 RNN655365:RNO655365 RXJ655365:RXK655365 SHF655365:SHG655365 SRB655365:SRC655365 TAX655365:TAY655365 TKT655365:TKU655365 TUP655365:TUQ655365 UEL655365:UEM655365 UOH655365:UOI655365 UYD655365:UYE655365 VHZ655365:VIA655365 VRV655365:VRW655365 WBR655365:WBS655365 WLN655365:WLO655365 WVJ655365:WVK655365 C720897:D720897 IX720901:IY720901 ST720901:SU720901 ACP720901:ACQ720901 AML720901:AMM720901 AWH720901:AWI720901 BGD720901:BGE720901 BPZ720901:BQA720901 BZV720901:BZW720901 CJR720901:CJS720901 CTN720901:CTO720901 DDJ720901:DDK720901 DNF720901:DNG720901 DXB720901:DXC720901 EGX720901:EGY720901 EQT720901:EQU720901 FAP720901:FAQ720901 FKL720901:FKM720901 FUH720901:FUI720901 GED720901:GEE720901 GNZ720901:GOA720901 GXV720901:GXW720901 HHR720901:HHS720901 HRN720901:HRO720901 IBJ720901:IBK720901 ILF720901:ILG720901 IVB720901:IVC720901 JEX720901:JEY720901 JOT720901:JOU720901 JYP720901:JYQ720901 KIL720901:KIM720901 KSH720901:KSI720901 LCD720901:LCE720901 LLZ720901:LMA720901 LVV720901:LVW720901 MFR720901:MFS720901 MPN720901:MPO720901 MZJ720901:MZK720901 NJF720901:NJG720901 NTB720901:NTC720901 OCX720901:OCY720901 OMT720901:OMU720901 OWP720901:OWQ720901 PGL720901:PGM720901 PQH720901:PQI720901 QAD720901:QAE720901 QJZ720901:QKA720901 QTV720901:QTW720901 RDR720901:RDS720901 RNN720901:RNO720901 RXJ720901:RXK720901 SHF720901:SHG720901 SRB720901:SRC720901 TAX720901:TAY720901 TKT720901:TKU720901 TUP720901:TUQ720901 UEL720901:UEM720901 UOH720901:UOI720901 UYD720901:UYE720901 VHZ720901:VIA720901 VRV720901:VRW720901 WBR720901:WBS720901 WLN720901:WLO720901 WVJ720901:WVK720901 C786433:D786433 IX786437:IY786437 ST786437:SU786437 ACP786437:ACQ786437 AML786437:AMM786437 AWH786437:AWI786437 BGD786437:BGE786437 BPZ786437:BQA786437 BZV786437:BZW786437 CJR786437:CJS786437 CTN786437:CTO786437 DDJ786437:DDK786437 DNF786437:DNG786437 DXB786437:DXC786437 EGX786437:EGY786437 EQT786437:EQU786437 FAP786437:FAQ786437 FKL786437:FKM786437 FUH786437:FUI786437 GED786437:GEE786437 GNZ786437:GOA786437 GXV786437:GXW786437 HHR786437:HHS786437 HRN786437:HRO786437 IBJ786437:IBK786437 ILF786437:ILG786437 IVB786437:IVC786437 JEX786437:JEY786437 JOT786437:JOU786437 JYP786437:JYQ786437 KIL786437:KIM786437 KSH786437:KSI786437 LCD786437:LCE786437 LLZ786437:LMA786437 LVV786437:LVW786437 MFR786437:MFS786437 MPN786437:MPO786437 MZJ786437:MZK786437 NJF786437:NJG786437 NTB786437:NTC786437 OCX786437:OCY786437 OMT786437:OMU786437 OWP786437:OWQ786437 PGL786437:PGM786437 PQH786437:PQI786437 QAD786437:QAE786437 QJZ786437:QKA786437 QTV786437:QTW786437 RDR786437:RDS786437 RNN786437:RNO786437 RXJ786437:RXK786437 SHF786437:SHG786437 SRB786437:SRC786437 TAX786437:TAY786437 TKT786437:TKU786437 TUP786437:TUQ786437 UEL786437:UEM786437 UOH786437:UOI786437 UYD786437:UYE786437 VHZ786437:VIA786437 VRV786437:VRW786437 WBR786437:WBS786437 WLN786437:WLO786437 WVJ786437:WVK786437 C851969:D851969 IX851973:IY851973 ST851973:SU851973 ACP851973:ACQ851973 AML851973:AMM851973 AWH851973:AWI851973 BGD851973:BGE851973 BPZ851973:BQA851973 BZV851973:BZW851973 CJR851973:CJS851973 CTN851973:CTO851973 DDJ851973:DDK851973 DNF851973:DNG851973 DXB851973:DXC851973 EGX851973:EGY851973 EQT851973:EQU851973 FAP851973:FAQ851973 FKL851973:FKM851973 FUH851973:FUI851973 GED851973:GEE851973 GNZ851973:GOA851973 GXV851973:GXW851973 HHR851973:HHS851973 HRN851973:HRO851973 IBJ851973:IBK851973 ILF851973:ILG851973 IVB851973:IVC851973 JEX851973:JEY851973 JOT851973:JOU851973 JYP851973:JYQ851973 KIL851973:KIM851973 KSH851973:KSI851973 LCD851973:LCE851973 LLZ851973:LMA851973 LVV851973:LVW851973 MFR851973:MFS851973 MPN851973:MPO851973 MZJ851973:MZK851973 NJF851973:NJG851973 NTB851973:NTC851973 OCX851973:OCY851973 OMT851973:OMU851973 OWP851973:OWQ851973 PGL851973:PGM851973 PQH851973:PQI851973 QAD851973:QAE851973 QJZ851973:QKA851973 QTV851973:QTW851973 RDR851973:RDS851973 RNN851973:RNO851973 RXJ851973:RXK851973 SHF851973:SHG851973 SRB851973:SRC851973 TAX851973:TAY851973 TKT851973:TKU851973 TUP851973:TUQ851973 UEL851973:UEM851973 UOH851973:UOI851973 UYD851973:UYE851973 VHZ851973:VIA851973 VRV851973:VRW851973 WBR851973:WBS851973 WLN851973:WLO851973 WVJ851973:WVK851973 C917505:D917505 IX917509:IY917509 ST917509:SU917509 ACP917509:ACQ917509 AML917509:AMM917509 AWH917509:AWI917509 BGD917509:BGE917509 BPZ917509:BQA917509 BZV917509:BZW917509 CJR917509:CJS917509 CTN917509:CTO917509 DDJ917509:DDK917509 DNF917509:DNG917509 DXB917509:DXC917509 EGX917509:EGY917509 EQT917509:EQU917509 FAP917509:FAQ917509 FKL917509:FKM917509 FUH917509:FUI917509 GED917509:GEE917509 GNZ917509:GOA917509 GXV917509:GXW917509 HHR917509:HHS917509 HRN917509:HRO917509 IBJ917509:IBK917509 ILF917509:ILG917509 IVB917509:IVC917509 JEX917509:JEY917509 JOT917509:JOU917509 JYP917509:JYQ917509 KIL917509:KIM917509 KSH917509:KSI917509 LCD917509:LCE917509 LLZ917509:LMA917509 LVV917509:LVW917509 MFR917509:MFS917509 MPN917509:MPO917509 MZJ917509:MZK917509 NJF917509:NJG917509 NTB917509:NTC917509 OCX917509:OCY917509 OMT917509:OMU917509 OWP917509:OWQ917509 PGL917509:PGM917509 PQH917509:PQI917509 QAD917509:QAE917509 QJZ917509:QKA917509 QTV917509:QTW917509 RDR917509:RDS917509 RNN917509:RNO917509 RXJ917509:RXK917509 SHF917509:SHG917509 SRB917509:SRC917509 TAX917509:TAY917509 TKT917509:TKU917509 TUP917509:TUQ917509 UEL917509:UEM917509 UOH917509:UOI917509 UYD917509:UYE917509 VHZ917509:VIA917509 VRV917509:VRW917509 WBR917509:WBS917509 WLN917509:WLO917509 WVJ917509:WVK917509 C983041:D983041 IX983045:IY983045 ST983045:SU983045 ACP983045:ACQ983045 AML983045:AMM983045 AWH983045:AWI983045 BGD983045:BGE983045 BPZ983045:BQA983045 BZV983045:BZW983045 CJR983045:CJS983045 CTN983045:CTO983045 DDJ983045:DDK983045 DNF983045:DNG983045 DXB983045:DXC983045 EGX983045:EGY983045 EQT983045:EQU983045 FAP983045:FAQ983045 FKL983045:FKM983045 FUH983045:FUI983045 GED983045:GEE983045 GNZ983045:GOA983045 GXV983045:GXW983045 HHR983045:HHS983045 HRN983045:HRO983045 IBJ983045:IBK983045 ILF983045:ILG983045 IVB983045:IVC983045 JEX983045:JEY983045 JOT983045:JOU983045 JYP983045:JYQ983045 KIL983045:KIM983045 KSH983045:KSI983045 LCD983045:LCE983045 LLZ983045:LMA983045 LVV983045:LVW983045 MFR983045:MFS983045 MPN983045:MPO983045 MZJ983045:MZK983045 NJF983045:NJG983045 NTB983045:NTC983045 OCX983045:OCY983045 OMT983045:OMU983045 OWP983045:OWQ983045 PGL983045:PGM983045 PQH983045:PQI983045 QAD983045:QAE983045 QJZ983045:QKA983045 QTV983045:QTW983045 RDR983045:RDS983045 RNN983045:RNO983045 RXJ983045:RXK983045 SHF983045:SHG983045 SRB983045:SRC983045 TAX983045:TAY983045 TKT983045:TKU983045 TUP983045:TUQ983045 UEL983045:UEM983045 UOH983045:UOI983045 UYD983045:UYE983045 VHZ983045:VIA983045 VRV983045:VRW983045 WBR983045:WBS983045 WLN983045:WLO983045">
      <formula1>"Andrew Altmaier, Sandy Bourrie, Tina Clary, Alison Dyer,  Judy Gilbert, Debbie Johnson, Jamie Johnson, Bill Kuhl, Grace Parker, Dan Towle"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Sheet1!$J$9:$J$20</xm:f>
          </x14:formula1>
          <xm:sqref>C7:E7</xm:sqref>
        </x14:dataValidation>
        <x14:dataValidation type="list" allowBlank="1" showInputMessage="1" showErrorMessage="1">
          <x14:formula1>
            <xm:f>Sheet1!$L$9:$L$11</xm:f>
          </x14:formula1>
          <xm:sqref>C8:E8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53"/>
  <sheetViews>
    <sheetView showZeros="0" zoomScale="110" zoomScaleNormal="110" workbookViewId="0">
      <selection activeCell="E4" sqref="E4"/>
    </sheetView>
  </sheetViews>
  <sheetFormatPr defaultColWidth="9.140625" defaultRowHeight="15.75" x14ac:dyDescent="0.25"/>
  <cols>
    <col min="1" max="5" width="25.7109375" style="20" customWidth="1"/>
    <col min="6" max="16384" width="9.140625" style="20"/>
  </cols>
  <sheetData>
    <row r="1" spans="1:7" ht="72" customHeight="1" x14ac:dyDescent="0.25">
      <c r="D1" s="90"/>
    </row>
    <row r="2" spans="1:7" ht="17.100000000000001" customHeight="1" x14ac:dyDescent="0.25">
      <c r="D2" s="91"/>
    </row>
    <row r="3" spans="1:7" ht="17.100000000000001" customHeight="1" x14ac:dyDescent="0.25">
      <c r="A3" s="392" t="s">
        <v>58</v>
      </c>
      <c r="B3" s="392"/>
      <c r="D3" s="395" t="s">
        <v>57</v>
      </c>
      <c r="E3" s="395"/>
    </row>
    <row r="4" spans="1:7" ht="17.100000000000001" customHeight="1" x14ac:dyDescent="0.25">
      <c r="A4" s="7" t="s">
        <v>60</v>
      </c>
      <c r="D4" s="12" t="s">
        <v>59</v>
      </c>
      <c r="E4" s="17" t="s">
        <v>75</v>
      </c>
    </row>
    <row r="5" spans="1:7" ht="17.100000000000001" customHeight="1" x14ac:dyDescent="0.25">
      <c r="D5" s="12" t="s">
        <v>61</v>
      </c>
      <c r="E5" s="17"/>
    </row>
    <row r="6" spans="1:7" ht="17.100000000000001" customHeight="1" x14ac:dyDescent="0.25">
      <c r="A6" s="8" t="s">
        <v>185</v>
      </c>
      <c r="B6" s="21" t="e">
        <f>#REF!</f>
        <v>#REF!</v>
      </c>
      <c r="C6" s="131"/>
      <c r="D6" s="12" t="s">
        <v>62</v>
      </c>
      <c r="E6" s="18" t="str">
        <f>IF(E5="","",B7+30)</f>
        <v/>
      </c>
      <c r="F6" s="20" t="str">
        <f>IF(F5="","",F5+30)</f>
        <v/>
      </c>
      <c r="G6" s="20" t="str">
        <f>IF(G5="","",G5+30)</f>
        <v/>
      </c>
    </row>
    <row r="7" spans="1:7" ht="17.100000000000001" customHeight="1" x14ac:dyDescent="0.25">
      <c r="A7" s="9" t="s">
        <v>63</v>
      </c>
      <c r="B7" s="130"/>
    </row>
    <row r="8" spans="1:7" ht="17.100000000000001" customHeight="1" x14ac:dyDescent="0.25">
      <c r="A8" s="9" t="s">
        <v>64</v>
      </c>
      <c r="B8" s="393" t="e">
        <f>#REF!</f>
        <v>#REF!</v>
      </c>
      <c r="C8" s="393"/>
    </row>
    <row r="9" spans="1:7" ht="17.100000000000001" customHeight="1" x14ac:dyDescent="0.25">
      <c r="A9" s="10" t="s">
        <v>65</v>
      </c>
      <c r="B9" s="19" t="e">
        <f>#REF!</f>
        <v>#REF!</v>
      </c>
      <c r="C9" s="22"/>
    </row>
    <row r="10" spans="1:7" ht="17.100000000000001" customHeight="1" x14ac:dyDescent="0.25">
      <c r="A10" s="9" t="s">
        <v>66</v>
      </c>
      <c r="B10" s="398" t="e">
        <f>#REF!</f>
        <v>#REF!</v>
      </c>
      <c r="C10" s="398"/>
    </row>
    <row r="11" spans="1:7" ht="17.100000000000001" customHeight="1" x14ac:dyDescent="0.25">
      <c r="A11" s="9" t="s">
        <v>67</v>
      </c>
      <c r="B11" s="132">
        <f>'MH Review Worksheet (year)'!C7</f>
        <v>0</v>
      </c>
      <c r="C11" s="22"/>
    </row>
    <row r="12" spans="1:7" ht="17.100000000000001" customHeight="1" x14ac:dyDescent="0.25">
      <c r="A12" s="133"/>
    </row>
    <row r="13" spans="1:7" ht="17.100000000000001" customHeight="1" x14ac:dyDescent="0.25">
      <c r="A13" s="133" t="s">
        <v>68</v>
      </c>
      <c r="B13" s="393"/>
      <c r="C13" s="393"/>
    </row>
    <row r="14" spans="1:7" ht="17.100000000000001" customHeight="1" x14ac:dyDescent="0.25">
      <c r="A14" s="133"/>
    </row>
    <row r="15" spans="1:7" ht="17.100000000000001" customHeight="1" x14ac:dyDescent="0.25">
      <c r="A15" s="399" t="s">
        <v>69</v>
      </c>
      <c r="B15" s="399"/>
      <c r="C15" s="399"/>
      <c r="D15" s="399"/>
      <c r="E15" s="399"/>
    </row>
    <row r="16" spans="1:7" ht="17.100000000000001" customHeight="1" x14ac:dyDescent="0.25">
      <c r="A16" s="399"/>
      <c r="B16" s="399"/>
      <c r="C16" s="399"/>
      <c r="D16" s="399"/>
      <c r="E16" s="399"/>
    </row>
    <row r="17" spans="1:8" ht="17.100000000000001" customHeight="1" x14ac:dyDescent="0.25">
      <c r="A17" s="397" t="s">
        <v>196</v>
      </c>
      <c r="B17" s="397"/>
      <c r="C17" s="397"/>
      <c r="D17" s="397"/>
      <c r="E17" s="397"/>
    </row>
    <row r="18" spans="1:8" ht="17.100000000000001" customHeight="1" x14ac:dyDescent="0.25">
      <c r="A18" s="397"/>
      <c r="B18" s="397"/>
      <c r="C18" s="397"/>
      <c r="D18" s="397"/>
      <c r="E18" s="397"/>
    </row>
    <row r="19" spans="1:8" ht="17.100000000000001" customHeight="1" x14ac:dyDescent="0.25">
      <c r="A19" s="401"/>
      <c r="B19" s="401"/>
      <c r="C19" s="401"/>
      <c r="D19" s="401"/>
      <c r="E19" s="401"/>
    </row>
    <row r="20" spans="1:8" ht="17.100000000000001" customHeight="1" x14ac:dyDescent="0.25">
      <c r="A20" s="397" t="s">
        <v>194</v>
      </c>
      <c r="B20" s="397"/>
      <c r="C20" s="397"/>
      <c r="D20" s="397"/>
      <c r="E20" s="136" t="e">
        <f>'MH Review Worksheet (year)'!C34</f>
        <v>#REF!</v>
      </c>
    </row>
    <row r="21" spans="1:8" ht="17.100000000000001" customHeight="1" x14ac:dyDescent="0.25">
      <c r="A21" s="135"/>
      <c r="B21" s="135"/>
      <c r="C21" s="135"/>
      <c r="D21" s="88"/>
      <c r="E21" s="136"/>
    </row>
    <row r="22" spans="1:8" ht="17.100000000000001" customHeight="1" x14ac:dyDescent="0.25">
      <c r="A22" s="394" t="s">
        <v>195</v>
      </c>
      <c r="B22" s="394"/>
      <c r="C22" s="394"/>
      <c r="D22" s="394"/>
      <c r="E22" s="394"/>
    </row>
    <row r="23" spans="1:8" ht="17.100000000000001" customHeight="1" x14ac:dyDescent="0.25">
      <c r="A23" s="394"/>
      <c r="B23" s="394"/>
      <c r="C23" s="394"/>
      <c r="D23" s="394"/>
      <c r="E23" s="394"/>
    </row>
    <row r="24" spans="1:8" ht="17.100000000000001" customHeight="1" x14ac:dyDescent="0.25">
      <c r="A24" s="10" t="s">
        <v>136</v>
      </c>
      <c r="B24" s="396" t="s">
        <v>190</v>
      </c>
      <c r="C24" s="396"/>
      <c r="D24" s="396"/>
      <c r="E24" s="396"/>
    </row>
    <row r="25" spans="1:8" ht="17.100000000000001" customHeight="1" x14ac:dyDescent="0.25">
      <c r="A25" s="6"/>
      <c r="B25" s="396"/>
      <c r="C25" s="396"/>
      <c r="D25" s="396"/>
      <c r="E25" s="396"/>
    </row>
    <row r="26" spans="1:8" ht="17.100000000000001" customHeight="1" x14ac:dyDescent="0.25">
      <c r="A26" s="6"/>
    </row>
    <row r="27" spans="1:8" ht="17.100000000000001" customHeight="1" x14ac:dyDescent="0.25">
      <c r="A27" s="142" t="s">
        <v>205</v>
      </c>
      <c r="B27" s="400" t="s">
        <v>191</v>
      </c>
      <c r="C27" s="400"/>
      <c r="D27" s="400"/>
      <c r="E27" s="136" t="e">
        <f>#REF!</f>
        <v>#REF!</v>
      </c>
    </row>
    <row r="28" spans="1:8" ht="17.100000000000001" customHeight="1" x14ac:dyDescent="0.25">
      <c r="A28" s="87"/>
      <c r="B28" s="137"/>
      <c r="C28" s="137"/>
      <c r="D28" s="137"/>
      <c r="E28" s="136"/>
    </row>
    <row r="29" spans="1:8" ht="17.100000000000001" customHeight="1" x14ac:dyDescent="0.25">
      <c r="B29" s="386" t="s">
        <v>197</v>
      </c>
      <c r="C29" s="386"/>
      <c r="D29" s="143" t="s">
        <v>199</v>
      </c>
      <c r="E29" s="143" t="s">
        <v>198</v>
      </c>
      <c r="F29" s="134"/>
      <c r="G29" s="134"/>
      <c r="H29" s="134"/>
    </row>
    <row r="30" spans="1:8" ht="17.100000000000001" customHeight="1" x14ac:dyDescent="0.25">
      <c r="B30" s="387"/>
      <c r="C30" s="388"/>
      <c r="D30" s="140"/>
      <c r="E30" s="141"/>
    </row>
    <row r="31" spans="1:8" ht="17.100000000000001" customHeight="1" x14ac:dyDescent="0.25">
      <c r="B31" s="389"/>
      <c r="C31" s="390"/>
      <c r="D31" s="138"/>
      <c r="E31" s="23"/>
    </row>
    <row r="32" spans="1:8" ht="17.100000000000001" customHeight="1" x14ac:dyDescent="0.25">
      <c r="B32" s="389"/>
      <c r="C32" s="390"/>
      <c r="D32" s="138"/>
      <c r="E32" s="23"/>
    </row>
    <row r="33" spans="1:5" ht="17.100000000000001" customHeight="1" x14ac:dyDescent="0.25">
      <c r="B33" s="384"/>
      <c r="C33" s="385"/>
      <c r="D33" s="139"/>
      <c r="E33" s="23"/>
    </row>
    <row r="34" spans="1:5" ht="17.100000000000001" customHeight="1" x14ac:dyDescent="0.25">
      <c r="B34" s="384"/>
      <c r="C34" s="385"/>
      <c r="D34" s="139"/>
      <c r="E34" s="23"/>
    </row>
    <row r="35" spans="1:5" ht="17.100000000000001" customHeight="1" x14ac:dyDescent="0.25">
      <c r="A35" s="13"/>
      <c r="B35" s="13"/>
      <c r="C35" s="14"/>
      <c r="D35" s="24"/>
    </row>
    <row r="36" spans="1:5" ht="17.100000000000001" customHeight="1" x14ac:dyDescent="0.25">
      <c r="A36" s="10" t="s">
        <v>204</v>
      </c>
      <c r="B36" s="383" t="s">
        <v>193</v>
      </c>
      <c r="C36" s="383"/>
      <c r="D36" s="383"/>
      <c r="E36" s="383"/>
    </row>
    <row r="37" spans="1:5" ht="17.100000000000001" customHeight="1" x14ac:dyDescent="0.25">
      <c r="B37" s="15" t="s">
        <v>70</v>
      </c>
    </row>
    <row r="38" spans="1:5" ht="17.100000000000001" customHeight="1" x14ac:dyDescent="0.25">
      <c r="B38" s="15" t="s">
        <v>192</v>
      </c>
    </row>
    <row r="39" spans="1:5" ht="17.100000000000001" customHeight="1" x14ac:dyDescent="0.25">
      <c r="B39" s="15" t="s">
        <v>71</v>
      </c>
    </row>
    <row r="40" spans="1:5" ht="17.100000000000001" customHeight="1" x14ac:dyDescent="0.25">
      <c r="A40" s="11"/>
    </row>
    <row r="41" spans="1:5" ht="17.100000000000001" customHeight="1" x14ac:dyDescent="0.25">
      <c r="A41" s="16" t="s">
        <v>72</v>
      </c>
    </row>
    <row r="42" spans="1:5" ht="17.100000000000001" customHeight="1" x14ac:dyDescent="0.25">
      <c r="A42" s="133"/>
    </row>
    <row r="43" spans="1:5" ht="65.099999999999994" customHeight="1" x14ac:dyDescent="0.25">
      <c r="A43" s="382" t="s">
        <v>203</v>
      </c>
      <c r="B43" s="382"/>
      <c r="C43" s="382"/>
      <c r="D43" s="382"/>
      <c r="E43" s="382"/>
    </row>
    <row r="44" spans="1:5" ht="65.099999999999994" customHeight="1" x14ac:dyDescent="0.25">
      <c r="A44" s="382" t="s">
        <v>200</v>
      </c>
      <c r="B44" s="382"/>
      <c r="C44" s="382"/>
      <c r="D44" s="382"/>
      <c r="E44" s="382"/>
    </row>
    <row r="45" spans="1:5" ht="65.099999999999994" customHeight="1" x14ac:dyDescent="0.25">
      <c r="A45" s="382" t="s">
        <v>201</v>
      </c>
      <c r="B45" s="382"/>
      <c r="C45" s="382"/>
      <c r="D45" s="382"/>
      <c r="E45" s="382"/>
    </row>
    <row r="46" spans="1:5" ht="65.099999999999994" customHeight="1" x14ac:dyDescent="0.25">
      <c r="A46" s="382" t="s">
        <v>202</v>
      </c>
      <c r="B46" s="382"/>
      <c r="C46" s="382"/>
      <c r="D46" s="382"/>
      <c r="E46" s="382"/>
    </row>
    <row r="47" spans="1:5" ht="65.099999999999994" customHeight="1" x14ac:dyDescent="0.25">
      <c r="A47" s="382" t="s">
        <v>74</v>
      </c>
      <c r="B47" s="382"/>
      <c r="C47" s="382"/>
      <c r="D47" s="382"/>
      <c r="E47" s="382"/>
    </row>
    <row r="48" spans="1:5" ht="65.099999999999994" customHeight="1" x14ac:dyDescent="0.25">
      <c r="A48" s="382" t="s">
        <v>74</v>
      </c>
      <c r="B48" s="382"/>
      <c r="C48" s="382"/>
      <c r="D48" s="382"/>
      <c r="E48" s="382"/>
    </row>
    <row r="49" spans="1:5" ht="65.099999999999994" customHeight="1" x14ac:dyDescent="0.25">
      <c r="A49" s="382" t="s">
        <v>74</v>
      </c>
      <c r="B49" s="382"/>
      <c r="C49" s="382"/>
      <c r="D49" s="382"/>
      <c r="E49" s="382"/>
    </row>
    <row r="50" spans="1:5" ht="65.099999999999994" customHeight="1" x14ac:dyDescent="0.25">
      <c r="A50" s="382" t="s">
        <v>74</v>
      </c>
      <c r="B50" s="382"/>
      <c r="C50" s="382"/>
      <c r="D50" s="382"/>
      <c r="E50" s="382"/>
    </row>
    <row r="51" spans="1:5" ht="65.099999999999994" customHeight="1" x14ac:dyDescent="0.25">
      <c r="A51" s="382" t="s">
        <v>74</v>
      </c>
      <c r="B51" s="382"/>
      <c r="C51" s="382"/>
      <c r="D51" s="382"/>
      <c r="E51" s="382"/>
    </row>
    <row r="52" spans="1:5" ht="65.099999999999994" customHeight="1" x14ac:dyDescent="0.25">
      <c r="A52" s="382" t="s">
        <v>74</v>
      </c>
      <c r="B52" s="382"/>
      <c r="C52" s="382"/>
      <c r="D52" s="382"/>
      <c r="E52" s="382"/>
    </row>
    <row r="53" spans="1:5" x14ac:dyDescent="0.25">
      <c r="A53" s="391" t="s">
        <v>73</v>
      </c>
      <c r="B53" s="391"/>
      <c r="C53" s="391"/>
      <c r="D53" s="391"/>
      <c r="E53" s="391"/>
    </row>
  </sheetData>
  <sheetProtection algorithmName="SHA-512" hashValue="CwmCObVrHgtKkRCKzJP59xGO0qxfznbks4QsAIxl57sblcyvp2XSjE88aDJJUxJClj0+3rVfZ+3nAkBSIwoVsQ==" saltValue="WaYcvj7lUF6h2xJ3k+ezeA==" spinCount="100000" sheet="1" objects="1" scenarios="1"/>
  <mergeCells count="31">
    <mergeCell ref="A53:E53"/>
    <mergeCell ref="A3:B3"/>
    <mergeCell ref="B13:C13"/>
    <mergeCell ref="A22:E23"/>
    <mergeCell ref="D3:E3"/>
    <mergeCell ref="B24:E25"/>
    <mergeCell ref="A46:E46"/>
    <mergeCell ref="A20:D20"/>
    <mergeCell ref="B8:C8"/>
    <mergeCell ref="B10:C10"/>
    <mergeCell ref="A15:E15"/>
    <mergeCell ref="A16:E16"/>
    <mergeCell ref="A17:E18"/>
    <mergeCell ref="B27:D27"/>
    <mergeCell ref="A19:E19"/>
    <mergeCell ref="A52:E52"/>
    <mergeCell ref="B29:C29"/>
    <mergeCell ref="B30:C30"/>
    <mergeCell ref="B31:C31"/>
    <mergeCell ref="B32:C32"/>
    <mergeCell ref="B33:C33"/>
    <mergeCell ref="B34:C34"/>
    <mergeCell ref="A47:E47"/>
    <mergeCell ref="A48:E48"/>
    <mergeCell ref="A49:E49"/>
    <mergeCell ref="A50:E50"/>
    <mergeCell ref="A51:E51"/>
    <mergeCell ref="B36:E36"/>
    <mergeCell ref="A43:E43"/>
    <mergeCell ref="A44:E44"/>
    <mergeCell ref="A45:E45"/>
  </mergeCells>
  <pageMargins left="0.7" right="0.7" top="0.75" bottom="0.75" header="0.3" footer="0.3"/>
  <pageSetup scale="71" fitToHeight="2" orientation="portrait" r:id="rId1"/>
  <rowBreaks count="1" manualBreakCount="1">
    <brk id="40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8"/>
  <sheetViews>
    <sheetView workbookViewId="0"/>
  </sheetViews>
  <sheetFormatPr defaultColWidth="9.140625" defaultRowHeight="15" x14ac:dyDescent="0.25"/>
  <cols>
    <col min="1" max="2" width="9.140625" style="98"/>
    <col min="3" max="3" width="25" style="98" customWidth="1"/>
    <col min="4" max="5" width="9.140625" style="98"/>
    <col min="6" max="7" width="9.140625" style="26"/>
    <col min="8" max="8" width="27.28515625" style="26" bestFit="1" customWidth="1"/>
    <col min="9" max="9" width="9.140625" style="26"/>
    <col min="10" max="10" width="17.28515625" style="26" bestFit="1" customWidth="1"/>
    <col min="11" max="11" width="9.140625" style="26"/>
    <col min="12" max="12" width="14" style="26" bestFit="1" customWidth="1"/>
    <col min="13" max="16384" width="9.140625" style="26"/>
  </cols>
  <sheetData>
    <row r="1" spans="1:12" x14ac:dyDescent="0.25">
      <c r="A1" s="26" t="b">
        <v>0</v>
      </c>
      <c r="B1" s="25"/>
      <c r="C1" s="25"/>
      <c r="D1" s="25"/>
      <c r="E1" s="25"/>
    </row>
    <row r="2" spans="1:12" x14ac:dyDescent="0.25">
      <c r="A2" s="25"/>
      <c r="B2" s="25"/>
      <c r="C2" s="25"/>
      <c r="D2" s="25"/>
      <c r="E2" s="25"/>
    </row>
    <row r="3" spans="1:12" x14ac:dyDescent="0.25">
      <c r="A3" s="25"/>
      <c r="B3" s="25"/>
      <c r="C3" s="25"/>
      <c r="D3" s="25"/>
      <c r="E3" s="25"/>
    </row>
    <row r="4" spans="1:12" x14ac:dyDescent="0.25">
      <c r="A4" s="25"/>
      <c r="B4" s="25"/>
      <c r="C4" s="25"/>
      <c r="D4" s="25"/>
      <c r="E4" s="25"/>
    </row>
    <row r="5" spans="1:12" x14ac:dyDescent="0.25">
      <c r="A5" s="25"/>
      <c r="B5" s="25"/>
      <c r="C5" s="25"/>
      <c r="D5" s="25"/>
      <c r="E5" s="25"/>
    </row>
    <row r="6" spans="1:12" x14ac:dyDescent="0.25">
      <c r="A6" s="25"/>
      <c r="B6" s="25"/>
      <c r="C6" s="25"/>
      <c r="D6" s="25"/>
      <c r="E6" s="25"/>
    </row>
    <row r="7" spans="1:12" x14ac:dyDescent="0.25">
      <c r="A7" s="25"/>
      <c r="B7" s="25"/>
      <c r="C7" s="25"/>
      <c r="D7" s="25"/>
      <c r="E7" s="25"/>
    </row>
    <row r="8" spans="1:12" x14ac:dyDescent="0.25">
      <c r="A8" s="25"/>
      <c r="B8" s="25"/>
      <c r="C8" s="25"/>
      <c r="D8" s="25"/>
      <c r="E8" s="25"/>
    </row>
    <row r="9" spans="1:12" x14ac:dyDescent="0.25">
      <c r="H9" s="25" t="s">
        <v>140</v>
      </c>
      <c r="J9" s="26" t="s">
        <v>161</v>
      </c>
      <c r="L9" s="26" t="s">
        <v>172</v>
      </c>
    </row>
    <row r="10" spans="1:12" x14ac:dyDescent="0.25">
      <c r="D10" s="98" t="s">
        <v>28</v>
      </c>
      <c r="H10" s="25" t="s">
        <v>141</v>
      </c>
      <c r="J10" s="26" t="s">
        <v>169</v>
      </c>
      <c r="L10" s="26" t="s">
        <v>173</v>
      </c>
    </row>
    <row r="11" spans="1:12" x14ac:dyDescent="0.25">
      <c r="B11" s="99">
        <v>0.3</v>
      </c>
      <c r="D11" s="98" t="s">
        <v>29</v>
      </c>
      <c r="H11" s="25" t="s">
        <v>142</v>
      </c>
      <c r="J11" s="26" t="s">
        <v>170</v>
      </c>
      <c r="L11" s="26" t="s">
        <v>174</v>
      </c>
    </row>
    <row r="12" spans="1:12" x14ac:dyDescent="0.25">
      <c r="B12" s="99" t="s">
        <v>186</v>
      </c>
      <c r="D12" s="98" t="s">
        <v>30</v>
      </c>
      <c r="H12" s="25" t="s">
        <v>143</v>
      </c>
      <c r="J12" s="26" t="s">
        <v>211</v>
      </c>
    </row>
    <row r="13" spans="1:12" x14ac:dyDescent="0.25">
      <c r="B13" s="99">
        <v>0.4</v>
      </c>
      <c r="D13" s="98" t="s">
        <v>31</v>
      </c>
      <c r="H13" s="25" t="s">
        <v>144</v>
      </c>
      <c r="J13" s="26" t="s">
        <v>162</v>
      </c>
    </row>
    <row r="14" spans="1:12" x14ac:dyDescent="0.25">
      <c r="B14" s="99" t="s">
        <v>78</v>
      </c>
      <c r="D14" s="98" t="s">
        <v>34</v>
      </c>
      <c r="H14" s="25" t="s">
        <v>145</v>
      </c>
      <c r="J14" s="26" t="s">
        <v>163</v>
      </c>
    </row>
    <row r="15" spans="1:12" x14ac:dyDescent="0.25">
      <c r="B15" s="99">
        <v>0.5</v>
      </c>
      <c r="H15" s="25" t="s">
        <v>146</v>
      </c>
      <c r="J15" s="26" t="s">
        <v>164</v>
      </c>
    </row>
    <row r="16" spans="1:12" x14ac:dyDescent="0.25">
      <c r="B16" s="99" t="s">
        <v>79</v>
      </c>
      <c r="D16" s="98" t="s">
        <v>28</v>
      </c>
      <c r="H16" s="25" t="s">
        <v>147</v>
      </c>
      <c r="J16" s="26" t="s">
        <v>165</v>
      </c>
    </row>
    <row r="17" spans="2:10" x14ac:dyDescent="0.25">
      <c r="B17" s="99">
        <v>0.6</v>
      </c>
      <c r="D17" s="98" t="s">
        <v>84</v>
      </c>
      <c r="H17" s="25" t="s">
        <v>148</v>
      </c>
      <c r="J17" s="26" t="s">
        <v>166</v>
      </c>
    </row>
    <row r="18" spans="2:10" x14ac:dyDescent="0.25">
      <c r="B18" s="99" t="s">
        <v>80</v>
      </c>
      <c r="D18" s="98" t="s">
        <v>29</v>
      </c>
      <c r="H18" s="25" t="s">
        <v>149</v>
      </c>
      <c r="J18" s="26" t="s">
        <v>171</v>
      </c>
    </row>
    <row r="19" spans="2:10" x14ac:dyDescent="0.25">
      <c r="B19" s="98" t="s">
        <v>7</v>
      </c>
      <c r="D19" s="98" t="s">
        <v>85</v>
      </c>
      <c r="H19" s="25" t="s">
        <v>150</v>
      </c>
      <c r="J19" s="26" t="s">
        <v>167</v>
      </c>
    </row>
    <row r="20" spans="2:10" x14ac:dyDescent="0.25">
      <c r="B20" s="98" t="s">
        <v>8</v>
      </c>
      <c r="D20" s="98" t="s">
        <v>30</v>
      </c>
      <c r="H20" s="25" t="s">
        <v>151</v>
      </c>
      <c r="J20" s="26" t="s">
        <v>168</v>
      </c>
    </row>
    <row r="21" spans="2:10" x14ac:dyDescent="0.25">
      <c r="B21" s="98" t="s">
        <v>9</v>
      </c>
      <c r="D21" s="98" t="s">
        <v>86</v>
      </c>
      <c r="H21" s="25" t="s">
        <v>152</v>
      </c>
    </row>
    <row r="22" spans="2:10" x14ac:dyDescent="0.25">
      <c r="B22" s="98" t="s">
        <v>10</v>
      </c>
      <c r="D22" s="98" t="s">
        <v>31</v>
      </c>
      <c r="H22" s="25" t="s">
        <v>153</v>
      </c>
    </row>
    <row r="23" spans="2:10" x14ac:dyDescent="0.25">
      <c r="B23" s="98" t="s">
        <v>11</v>
      </c>
      <c r="D23" s="98" t="s">
        <v>87</v>
      </c>
      <c r="H23" s="25" t="s">
        <v>154</v>
      </c>
    </row>
    <row r="24" spans="2:10" x14ac:dyDescent="0.25">
      <c r="B24" s="98" t="s">
        <v>12</v>
      </c>
      <c r="D24" s="98" t="s">
        <v>34</v>
      </c>
      <c r="H24" s="25" t="s">
        <v>155</v>
      </c>
    </row>
    <row r="25" spans="2:10" x14ac:dyDescent="0.25">
      <c r="B25" s="98" t="s">
        <v>13</v>
      </c>
      <c r="D25" s="98" t="s">
        <v>88</v>
      </c>
      <c r="H25" s="25" t="s">
        <v>156</v>
      </c>
    </row>
    <row r="26" spans="2:10" x14ac:dyDescent="0.25">
      <c r="B26" s="98" t="s">
        <v>14</v>
      </c>
      <c r="H26" s="25" t="s">
        <v>157</v>
      </c>
    </row>
    <row r="27" spans="2:10" x14ac:dyDescent="0.25">
      <c r="B27" s="98" t="s">
        <v>15</v>
      </c>
      <c r="H27" s="25" t="s">
        <v>158</v>
      </c>
    </row>
    <row r="28" spans="2:10" x14ac:dyDescent="0.25">
      <c r="B28" s="98" t="s">
        <v>16</v>
      </c>
    </row>
    <row r="29" spans="2:10" x14ac:dyDescent="0.25">
      <c r="B29" s="98" t="s">
        <v>17</v>
      </c>
    </row>
    <row r="30" spans="2:10" x14ac:dyDescent="0.25">
      <c r="B30" s="98" t="s">
        <v>18</v>
      </c>
    </row>
    <row r="31" spans="2:10" x14ac:dyDescent="0.25">
      <c r="B31" s="98" t="s">
        <v>19</v>
      </c>
    </row>
    <row r="32" spans="2:10" x14ac:dyDescent="0.25">
      <c r="B32" s="98" t="s">
        <v>20</v>
      </c>
    </row>
    <row r="33" spans="2:2" x14ac:dyDescent="0.25">
      <c r="B33" s="98" t="s">
        <v>21</v>
      </c>
    </row>
    <row r="34" spans="2:2" x14ac:dyDescent="0.25">
      <c r="B34" s="98" t="s">
        <v>22</v>
      </c>
    </row>
    <row r="35" spans="2:2" x14ac:dyDescent="0.25">
      <c r="B35" s="99">
        <v>0.8</v>
      </c>
    </row>
    <row r="36" spans="2:2" x14ac:dyDescent="0.25">
      <c r="B36" s="98" t="s">
        <v>76</v>
      </c>
    </row>
    <row r="37" spans="2:2" x14ac:dyDescent="0.25">
      <c r="B37" s="98" t="s">
        <v>77</v>
      </c>
    </row>
    <row r="38" spans="2:2" x14ac:dyDescent="0.25">
      <c r="B38" s="98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Rent Sch S8, LIHTC, FH &amp; RLP</vt:lpstr>
      <vt:lpstr>MH Review Worksheet (year)</vt:lpstr>
      <vt:lpstr>Budget Review Report</vt:lpstr>
      <vt:lpstr>Sheet1</vt:lpstr>
      <vt:lpstr>'Budget Review Report'!Print_Area</vt:lpstr>
      <vt:lpstr>'Rent Sch S8, LIHTC, FH &amp; RLP'!Print_Area</vt:lpstr>
      <vt:lpstr>restrictions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Maine State</dc:creator>
  <cp:lastModifiedBy>Kimberly Whitley</cp:lastModifiedBy>
  <cp:lastPrinted>2018-01-19T15:13:12Z</cp:lastPrinted>
  <dcterms:created xsi:type="dcterms:W3CDTF">2001-01-09T13:36:27Z</dcterms:created>
  <dcterms:modified xsi:type="dcterms:W3CDTF">2024-08-15T18:04:05Z</dcterms:modified>
</cp:coreProperties>
</file>